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rtada" sheetId="1" r:id="rId5"/>
    <sheet state="visible" name="Conciliacion" sheetId="2" r:id="rId6"/>
    <sheet state="visible" name="Configuracion" sheetId="3" r:id="rId7"/>
    <sheet state="visible" name="Banco" sheetId="4" r:id="rId8"/>
    <sheet state="visible" name="Libros" sheetId="5" r:id="rId9"/>
    <sheet state="visible" name="Guia" sheetId="6" r:id="rId10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8">
      <text>
        <t xml:space="preserve">Banco ajustado menos libros ajustados. Puede ser cero aun con partidas pendientes. Evaluar junto con diferencia de cartola, pendientes y cruces por revisar.</t>
      </text>
    </comment>
    <comment authorId="0" ref="D14">
      <text>
        <t xml:space="preserve">Suma neta de movimientos que solo aparecen en banco. Se usa como ajuste propuesto al saldo contable; requiere respaldo y registro contable cuando corresponda.</t>
      </text>
    </comment>
    <comment authorId="0" ref="D13">
      <text>
        <t xml:space="preserve">Suma neta de movimientos que solo aparecen en libros y no tienen ID en banco. Aumenta o disminuye el saldo bancario ajustado teórico. No incluye cruces con importe diferente ni duplicados.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2">
      <text>
        <t xml:space="preserve">Unidad de todos los importes. Cambiar esta etiqueta no aplica conversión de moneda.</t>
      </text>
    </comment>
    <comment authorId="0" ref="D11">
      <text>
        <t xml:space="preserve">Persona que prepara y revisa la conciliación.</t>
      </text>
    </comment>
    <comment authorId="0" ref="D10">
      <text>
        <t xml:space="preserve">Saldo final que aparece en la cartola oficial. Se compara con el saldo reconstruido desde apertura y movimientos bancarios.</t>
      </text>
    </comment>
    <comment authorId="0" ref="D9">
      <text>
        <t xml:space="preserve">Último día incluido en la conciliación. Movimientos posteriores se excluyen y se muestran Fuera de período.</t>
      </text>
    </comment>
    <comment authorId="0" ref="D8">
      <text>
        <t xml:space="preserve">Saldo de la cuenta bancaria en el mayor contable antes del período. Puede diferir del banco por pendientes de apertura; trae esos pendientes al registro del período para conciliarlos.</t>
      </text>
    </comment>
    <comment authorId="0" ref="D7">
      <text>
        <t xml:space="preserve">Saldo inicial de la cartola bancaria antes del período. Incluye los pendientes de apertura que sigan vigentes dentro de los registros cuando corresponda.</t>
      </text>
    </comment>
    <comment authorId="0" ref="D6">
      <text>
        <t xml:space="preserve">Primer día incluido. Los saldos iniciales deben corresponder al cierre del día anterior. Solo se suman movimientos entre este día y la fecha de cierre, ambos inclusive.</t>
      </text>
    </comment>
    <comment authorId="0" ref="D5">
      <text>
        <t xml:space="preserve">Identifica el banco y la cuenta específica que concilias. Usa un archivo o copia por cuenta y período.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33">
      <text>
        <t xml:space="preserve">Descripción breve del cobro o pago. No determina el cruce.</t>
      </text>
    </comment>
    <comment authorId="0" ref="F133">
      <text>
        <t xml:space="preserve">Importe positivo que aumenta la caja bancaria. No llenar entradas y salidas en la misma fila.</t>
      </text>
    </comment>
    <comment authorId="0" ref="G133">
      <text>
        <t xml:space="preserve">Importe positivo que disminuye la caja bancaria. No escribir negativos.</t>
      </text>
    </comment>
    <comment authorId="0" ref="H133">
      <text>
        <t xml:space="preserve">Importe neto = entrada menos salida. Fórmula, no editar.</t>
      </text>
    </comment>
    <comment authorId="0" ref="I13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3">
      <text>
        <t xml:space="preserve">Cantidad de movimientos con ese ID en la otra fuente hasta el cierre, incluidos pendientes de apertura. Una cantidad mayor a 1 impide el cruce automático.</t>
      </text>
    </comment>
    <comment authorId="0" ref="K133">
      <text>
        <t xml:space="preserve">Anota respaldo, causa de la diferencia y acción o fecha esperada. No modifica fórmulas.</t>
      </text>
    </comment>
    <comment authorId="0" ref="C13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4">
      <text>
        <t xml:space="preserve">Descripción breve del cobro o pago. No determina el cruce.</t>
      </text>
    </comment>
    <comment authorId="0" ref="F134">
      <text>
        <t xml:space="preserve">Importe positivo que aumenta la caja bancaria. No llenar entradas y salidas en la misma fila.</t>
      </text>
    </comment>
    <comment authorId="0" ref="G134">
      <text>
        <t xml:space="preserve">Importe positivo que disminuye la caja bancaria. No escribir negativos.</t>
      </text>
    </comment>
    <comment authorId="0" ref="H134">
      <text>
        <t xml:space="preserve">Importe neto = entrada menos salida. Fórmula, no editar.</t>
      </text>
    </comment>
    <comment authorId="0" ref="I13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4">
      <text>
        <t xml:space="preserve">Cantidad de movimientos con ese ID en la otra fuente hasta el cierre, incluidos pendientes de apertura. Una cantidad mayor a 1 impide el cruce automático.</t>
      </text>
    </comment>
    <comment authorId="0" ref="K134">
      <text>
        <t xml:space="preserve">Anota respaldo, causa de la diferencia y acción o fecha esperada. No modifica fórmulas.</t>
      </text>
    </comment>
    <comment authorId="0" ref="C13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5">
      <text>
        <t xml:space="preserve">Descripción breve del cobro o pago. No determina el cruce.</t>
      </text>
    </comment>
    <comment authorId="0" ref="F135">
      <text>
        <t xml:space="preserve">Importe positivo que aumenta la caja bancaria. No llenar entradas y salidas en la misma fila.</t>
      </text>
    </comment>
    <comment authorId="0" ref="G135">
      <text>
        <t xml:space="preserve">Importe positivo que disminuye la caja bancaria. No escribir negativos.</t>
      </text>
    </comment>
    <comment authorId="0" ref="H135">
      <text>
        <t xml:space="preserve">Importe neto = entrada menos salida. Fórmula, no editar.</t>
      </text>
    </comment>
    <comment authorId="0" ref="I13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5">
      <text>
        <t xml:space="preserve">Cantidad de movimientos con ese ID en la otra fuente hasta el cierre, incluidos pendientes de apertura. Una cantidad mayor a 1 impide el cruce automático.</t>
      </text>
    </comment>
    <comment authorId="0" ref="K135">
      <text>
        <t xml:space="preserve">Anota respaldo, causa de la diferencia y acción o fecha esperada. No modifica fórmulas.</t>
      </text>
    </comment>
    <comment authorId="0" ref="C13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6">
      <text>
        <t xml:space="preserve">Descripción breve del cobro o pago. No determina el cruce.</t>
      </text>
    </comment>
    <comment authorId="0" ref="F136">
      <text>
        <t xml:space="preserve">Importe positivo que aumenta la caja bancaria. No llenar entradas y salidas en la misma fila.</t>
      </text>
    </comment>
    <comment authorId="0" ref="G136">
      <text>
        <t xml:space="preserve">Importe positivo que disminuye la caja bancaria. No escribir negativos.</t>
      </text>
    </comment>
    <comment authorId="0" ref="H136">
      <text>
        <t xml:space="preserve">Importe neto = entrada menos salida. Fórmula, no editar.</t>
      </text>
    </comment>
    <comment authorId="0" ref="I13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6">
      <text>
        <t xml:space="preserve">Cantidad de movimientos con ese ID en la otra fuente hasta el cierre, incluidos pendientes de apertura. Una cantidad mayor a 1 impide el cruce automático.</t>
      </text>
    </comment>
    <comment authorId="0" ref="K136">
      <text>
        <t xml:space="preserve">Anota respaldo, causa de la diferencia y acción o fecha esperada. No modifica fórmulas.</t>
      </text>
    </comment>
    <comment authorId="0" ref="C13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7">
      <text>
        <t xml:space="preserve">Descripción breve del cobro o pago. No determina el cruce.</t>
      </text>
    </comment>
    <comment authorId="0" ref="F137">
      <text>
        <t xml:space="preserve">Importe positivo que aumenta la caja bancaria. No llenar entradas y salidas en la misma fila.</t>
      </text>
    </comment>
    <comment authorId="0" ref="C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37">
      <text>
        <t xml:space="preserve">Importe positivo que disminuye la caja bancaria. No escribir negativos.</t>
      </text>
    </comment>
    <comment authorId="0" ref="D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37">
      <text>
        <t xml:space="preserve">Importe neto = entrada menos salida. Fórmula, no editar.</t>
      </text>
    </comment>
    <comment authorId="0" ref="E5">
      <text>
        <t xml:space="preserve">Descripción breve del cobro o pago. No determina el cruce.</t>
      </text>
    </comment>
    <comment authorId="0" ref="I13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">
      <text>
        <t xml:space="preserve">Importe positivo que aumenta la caja bancaria. No llenar entradas y salidas en la misma fila.</t>
      </text>
    </comment>
    <comment authorId="0" ref="J137">
      <text>
        <t xml:space="preserve">Cantidad de movimientos con ese ID en la otra fuente hasta el cierre, incluidos pendientes de apertura. Una cantidad mayor a 1 impide el cruce automático.</t>
      </text>
    </comment>
    <comment authorId="0" ref="G5">
      <text>
        <t xml:space="preserve">Importe positivo que disminuye la caja bancaria. No escribir negativos.</t>
      </text>
    </comment>
    <comment authorId="0" ref="K137">
      <text>
        <t xml:space="preserve">Anota respaldo, causa de la diferencia y acción o fecha esperada. No modifica fórmulas.</t>
      </text>
    </comment>
    <comment authorId="0" ref="H5">
      <text>
        <t xml:space="preserve">Importe neto = entrada menos salida. Fórmula, no editar.</t>
      </text>
    </comment>
    <comment authorId="0" ref="I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">
      <text>
        <t xml:space="preserve">Cantidad de movimientos con ese ID en la otra fuente hasta el cierre, incluidos pendientes de apertura. Una cantidad mayor a 1 impide el cruce automático.</t>
      </text>
    </comment>
    <comment authorId="0" ref="K5">
      <text>
        <t xml:space="preserve">Anota respaldo, causa de la diferencia y acción o fecha esperada. No modifica fórmulas.</t>
      </text>
    </comment>
    <comment authorId="0" ref="C13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8">
      <text>
        <t xml:space="preserve">Descripción breve del cobro o pago. No determina el cruce.</t>
      </text>
    </comment>
    <comment authorId="0" ref="F138">
      <text>
        <t xml:space="preserve">Importe positivo que aumenta la caja bancaria. No llenar entradas y salidas en la misma fila.</t>
      </text>
    </comment>
    <comment authorId="0" ref="C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38">
      <text>
        <t xml:space="preserve">Importe positivo que disminuye la caja bancaria. No escribir negativos.</t>
      </text>
    </comment>
    <comment authorId="0" ref="D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38">
      <text>
        <t xml:space="preserve">Importe neto = entrada menos salida. Fórmula, no editar.</t>
      </text>
    </comment>
    <comment authorId="0" ref="E6">
      <text>
        <t xml:space="preserve">Descripción breve del cobro o pago. No determina el cruce.</t>
      </text>
    </comment>
    <comment authorId="0" ref="I13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">
      <text>
        <t xml:space="preserve">Importe positivo que aumenta la caja bancaria. No llenar entradas y salidas en la misma fila.</t>
      </text>
    </comment>
    <comment authorId="0" ref="J138">
      <text>
        <t xml:space="preserve">Cantidad de movimientos con ese ID en la otra fuente hasta el cierre, incluidos pendientes de apertura. Una cantidad mayor a 1 impide el cruce automático.</t>
      </text>
    </comment>
    <comment authorId="0" ref="G6">
      <text>
        <t xml:space="preserve">Importe positivo que disminuye la caja bancaria. No escribir negativos.</t>
      </text>
    </comment>
    <comment authorId="0" ref="K138">
      <text>
        <t xml:space="preserve">Anota respaldo, causa de la diferencia y acción o fecha esperada. No modifica fórmulas.</t>
      </text>
    </comment>
    <comment authorId="0" ref="H6">
      <text>
        <t xml:space="preserve">Importe neto = entrada menos salida. Fórmula, no editar.</t>
      </text>
    </comment>
    <comment authorId="0" ref="I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">
      <text>
        <t xml:space="preserve">Cantidad de movimientos con ese ID en la otra fuente hasta el cierre, incluidos pendientes de apertura. Una cantidad mayor a 1 impide el cruce automático.</t>
      </text>
    </comment>
    <comment authorId="0" ref="K6">
      <text>
        <t xml:space="preserve">Anota respaldo, causa de la diferencia y acción o fecha esperada. No modifica fórmulas.</t>
      </text>
    </comment>
    <comment authorId="0" ref="C13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9">
      <text>
        <t xml:space="preserve">Descripción breve del cobro o pago. No determina el cruce.</t>
      </text>
    </comment>
    <comment authorId="0" ref="F139">
      <text>
        <t xml:space="preserve">Importe positivo que aumenta la caja bancaria. No llenar entradas y salidas en la misma fila.</t>
      </text>
    </comment>
    <comment authorId="0" ref="C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39">
      <text>
        <t xml:space="preserve">Importe positivo que disminuye la caja bancaria. No escribir negativos.</t>
      </text>
    </comment>
    <comment authorId="0" ref="D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39">
      <text>
        <t xml:space="preserve">Importe neto = entrada menos salida. Fórmula, no editar.</t>
      </text>
    </comment>
    <comment authorId="0" ref="E7">
      <text>
        <t xml:space="preserve">Descripción breve del cobro o pago. No determina el cruce.</t>
      </text>
    </comment>
    <comment authorId="0" ref="I13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7">
      <text>
        <t xml:space="preserve">Importe positivo que aumenta la caja bancaria. No llenar entradas y salidas en la misma fila.</t>
      </text>
    </comment>
    <comment authorId="0" ref="J139">
      <text>
        <t xml:space="preserve">Cantidad de movimientos con ese ID en la otra fuente hasta el cierre, incluidos pendientes de apertura. Una cantidad mayor a 1 impide el cruce automático.</t>
      </text>
    </comment>
    <comment authorId="0" ref="G7">
      <text>
        <t xml:space="preserve">Importe positivo que disminuye la caja bancaria. No escribir negativos.</t>
      </text>
    </comment>
    <comment authorId="0" ref="K139">
      <text>
        <t xml:space="preserve">Anota respaldo, causa de la diferencia y acción o fecha esperada. No modifica fórmulas.</t>
      </text>
    </comment>
    <comment authorId="0" ref="H7">
      <text>
        <t xml:space="preserve">Importe neto = entrada menos salida. Fórmula, no editar.</t>
      </text>
    </comment>
    <comment authorId="0" ref="I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">
      <text>
        <t xml:space="preserve">Cantidad de movimientos con ese ID en la otra fuente hasta el cierre, incluidos pendientes de apertura. Una cantidad mayor a 1 impide el cruce automático.</t>
      </text>
    </comment>
    <comment authorId="0" ref="K7">
      <text>
        <t xml:space="preserve">Anota respaldo, causa de la diferencia y acción o fecha esperada. No modifica fórmulas.</t>
      </text>
    </comment>
    <comment authorId="0" ref="C14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0">
      <text>
        <t xml:space="preserve">Descripción breve del cobro o pago. No determina el cruce.</t>
      </text>
    </comment>
    <comment authorId="0" ref="F140">
      <text>
        <t xml:space="preserve">Importe positivo que aumenta la caja bancaria. No llenar entradas y salidas en la misma fila.</t>
      </text>
    </comment>
    <comment authorId="0" ref="C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0">
      <text>
        <t xml:space="preserve">Importe positivo que disminuye la caja bancaria. No escribir negativos.</t>
      </text>
    </comment>
    <comment authorId="0" ref="D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0">
      <text>
        <t xml:space="preserve">Importe neto = entrada menos salida. Fórmula, no editar.</t>
      </text>
    </comment>
    <comment authorId="0" ref="E8">
      <text>
        <t xml:space="preserve">Descripción breve del cobro o pago. No determina el cruce.</t>
      </text>
    </comment>
    <comment authorId="0" ref="I14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8">
      <text>
        <t xml:space="preserve">Importe positivo que aumenta la caja bancaria. No llenar entradas y salidas en la misma fila.</t>
      </text>
    </comment>
    <comment authorId="0" ref="J140">
      <text>
        <t xml:space="preserve">Cantidad de movimientos con ese ID en la otra fuente hasta el cierre, incluidos pendientes de apertura. Una cantidad mayor a 1 impide el cruce automático.</t>
      </text>
    </comment>
    <comment authorId="0" ref="G8">
      <text>
        <t xml:space="preserve">Importe positivo que disminuye la caja bancaria. No escribir negativos.</t>
      </text>
    </comment>
    <comment authorId="0" ref="K140">
      <text>
        <t xml:space="preserve">Anota respaldo, causa de la diferencia y acción o fecha esperada. No modifica fórmulas.</t>
      </text>
    </comment>
    <comment authorId="0" ref="H8">
      <text>
        <t xml:space="preserve">Importe neto = entrada menos salida. Fórmula, no editar.</t>
      </text>
    </comment>
    <comment authorId="0" ref="I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">
      <text>
        <t xml:space="preserve">Cantidad de movimientos con ese ID en la otra fuente hasta el cierre, incluidos pendientes de apertura. Una cantidad mayor a 1 impide el cruce automático.</t>
      </text>
    </comment>
    <comment authorId="0" ref="K8">
      <text>
        <t xml:space="preserve">Anota respaldo, causa de la diferencia y acción o fecha esperada. No modifica fórmulas.</t>
      </text>
    </comment>
    <comment authorId="0" ref="C14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1">
      <text>
        <t xml:space="preserve">Descripción breve del cobro o pago. No determina el cruce.</t>
      </text>
    </comment>
    <comment authorId="0" ref="F141">
      <text>
        <t xml:space="preserve">Importe positivo que aumenta la caja bancaria. No llenar entradas y salidas en la misma fila.</t>
      </text>
    </comment>
    <comment authorId="0" ref="C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1">
      <text>
        <t xml:space="preserve">Importe positivo que disminuye la caja bancaria. No escribir negativos.</t>
      </text>
    </comment>
    <comment authorId="0" ref="D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1">
      <text>
        <t xml:space="preserve">Importe neto = entrada menos salida. Fórmula, no editar.</t>
      </text>
    </comment>
    <comment authorId="0" ref="E9">
      <text>
        <t xml:space="preserve">Descripción breve del cobro o pago. No determina el cruce.</t>
      </text>
    </comment>
    <comment authorId="0" ref="I14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9">
      <text>
        <t xml:space="preserve">Importe positivo que aumenta la caja bancaria. No llenar entradas y salidas en la misma fila.</t>
      </text>
    </comment>
    <comment authorId="0" ref="J141">
      <text>
        <t xml:space="preserve">Cantidad de movimientos con ese ID en la otra fuente hasta el cierre, incluidos pendientes de apertura. Una cantidad mayor a 1 impide el cruce automático.</t>
      </text>
    </comment>
    <comment authorId="0" ref="G9">
      <text>
        <t xml:space="preserve">Importe positivo que disminuye la caja bancaria. No escribir negativos.</t>
      </text>
    </comment>
    <comment authorId="0" ref="K141">
      <text>
        <t xml:space="preserve">Anota respaldo, causa de la diferencia y acción o fecha esperada. No modifica fórmulas.</t>
      </text>
    </comment>
    <comment authorId="0" ref="H9">
      <text>
        <t xml:space="preserve">Importe neto = entrada menos salida. Fórmula, no editar.</t>
      </text>
    </comment>
    <comment authorId="0" ref="I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">
      <text>
        <t xml:space="preserve">Cantidad de movimientos con ese ID en la otra fuente hasta el cierre, incluidos pendientes de apertura. Una cantidad mayor a 1 impide el cruce automático.</t>
      </text>
    </comment>
    <comment authorId="0" ref="K9">
      <text>
        <t xml:space="preserve">Anota respaldo, causa de la diferencia y acción o fecha esperada. No modifica fórmulas.</t>
      </text>
    </comment>
    <comment authorId="0" ref="C14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2">
      <text>
        <t xml:space="preserve">Descripción breve del cobro o pago. No determina el cruce.</t>
      </text>
    </comment>
    <comment authorId="0" ref="F142">
      <text>
        <t xml:space="preserve">Importe positivo que aumenta la caja bancaria. No llenar entradas y salidas en la misma fila.</t>
      </text>
    </comment>
    <comment authorId="0" ref="C1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2">
      <text>
        <t xml:space="preserve">Importe positivo que disminuye la caja bancaria. No escribir negativos.</t>
      </text>
    </comment>
    <comment authorId="0" ref="D1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2">
      <text>
        <t xml:space="preserve">Importe neto = entrada menos salida. Fórmula, no editar.</t>
      </text>
    </comment>
    <comment authorId="0" ref="E10">
      <text>
        <t xml:space="preserve">Descripción breve del cobro o pago. No determina el cruce.</t>
      </text>
    </comment>
    <comment authorId="0" ref="I14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0">
      <text>
        <t xml:space="preserve">Importe positivo que aumenta la caja bancaria. No llenar entradas y salidas en la misma fila.</t>
      </text>
    </comment>
    <comment authorId="0" ref="J142">
      <text>
        <t xml:space="preserve">Cantidad de movimientos con ese ID en la otra fuente hasta el cierre, incluidos pendientes de apertura. Una cantidad mayor a 1 impide el cruce automático.</t>
      </text>
    </comment>
    <comment authorId="0" ref="G10">
      <text>
        <t xml:space="preserve">Importe positivo que disminuye la caja bancaria. No escribir negativos.</t>
      </text>
    </comment>
    <comment authorId="0" ref="K142">
      <text>
        <t xml:space="preserve">Anota respaldo, causa de la diferencia y acción o fecha esperada. No modifica fórmulas.</t>
      </text>
    </comment>
    <comment authorId="0" ref="H10">
      <text>
        <t xml:space="preserve">Importe neto = entrada menos salida. Fórmula, no editar.</t>
      </text>
    </comment>
    <comment authorId="0" ref="I1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">
      <text>
        <t xml:space="preserve">Cantidad de movimientos con ese ID en la otra fuente hasta el cierre, incluidos pendientes de apertura. Una cantidad mayor a 1 impide el cruce automático.</t>
      </text>
    </comment>
    <comment authorId="0" ref="K10">
      <text>
        <t xml:space="preserve">Anota respaldo, causa de la diferencia y acción o fecha esperada. No modifica fórmulas.</t>
      </text>
    </comment>
    <comment authorId="0" ref="C14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3">
      <text>
        <t xml:space="preserve">Descripción breve del cobro o pago. No determina el cruce.</t>
      </text>
    </comment>
    <comment authorId="0" ref="F143">
      <text>
        <t xml:space="preserve">Importe positivo que aumenta la caja bancaria. No llenar entradas y salidas en la misma fila.</t>
      </text>
    </comment>
    <comment authorId="0" ref="C1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3">
      <text>
        <t xml:space="preserve">Importe positivo que disminuye la caja bancaria. No escribir negativos.</t>
      </text>
    </comment>
    <comment authorId="0" ref="D1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3">
      <text>
        <t xml:space="preserve">Importe neto = entrada menos salida. Fórmula, no editar.</t>
      </text>
    </comment>
    <comment authorId="0" ref="E11">
      <text>
        <t xml:space="preserve">Descripción breve del cobro o pago. No determina el cruce.</t>
      </text>
    </comment>
    <comment authorId="0" ref="I14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1">
      <text>
        <t xml:space="preserve">Importe positivo que aumenta la caja bancaria. No llenar entradas y salidas en la misma fila.</t>
      </text>
    </comment>
    <comment authorId="0" ref="J143">
      <text>
        <t xml:space="preserve">Cantidad de movimientos con ese ID en la otra fuente hasta el cierre, incluidos pendientes de apertura. Una cantidad mayor a 1 impide el cruce automático.</t>
      </text>
    </comment>
    <comment authorId="0" ref="G11">
      <text>
        <t xml:space="preserve">Importe positivo que disminuye la caja bancaria. No escribir negativos.</t>
      </text>
    </comment>
    <comment authorId="0" ref="K143">
      <text>
        <t xml:space="preserve">Anota respaldo, causa de la diferencia y acción o fecha esperada. No modifica fórmulas.</t>
      </text>
    </comment>
    <comment authorId="0" ref="H11">
      <text>
        <t xml:space="preserve">Importe neto = entrada menos salida. Fórmula, no editar.</t>
      </text>
    </comment>
    <comment authorId="0" ref="I1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">
      <text>
        <t xml:space="preserve">Cantidad de movimientos con ese ID en la otra fuente hasta el cierre, incluidos pendientes de apertura. Una cantidad mayor a 1 impide el cruce automático.</t>
      </text>
    </comment>
    <comment authorId="0" ref="K11">
      <text>
        <t xml:space="preserve">Anota respaldo, causa de la diferencia y acción o fecha esperada. No modifica fórmulas.</t>
      </text>
    </comment>
    <comment authorId="0" ref="C14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4">
      <text>
        <t xml:space="preserve">Descripción breve del cobro o pago. No determina el cruce.</t>
      </text>
    </comment>
    <comment authorId="0" ref="F144">
      <text>
        <t xml:space="preserve">Importe positivo que aumenta la caja bancaria. No llenar entradas y salidas en la misma fila.</t>
      </text>
    </comment>
    <comment authorId="0" ref="C1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4">
      <text>
        <t xml:space="preserve">Importe positivo que disminuye la caja bancaria. No escribir negativos.</t>
      </text>
    </comment>
    <comment authorId="0" ref="D1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4">
      <text>
        <t xml:space="preserve">Importe neto = entrada menos salida. Fórmula, no editar.</t>
      </text>
    </comment>
    <comment authorId="0" ref="E12">
      <text>
        <t xml:space="preserve">Descripción breve del cobro o pago. No determina el cruce.</t>
      </text>
    </comment>
    <comment authorId="0" ref="I14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2">
      <text>
        <t xml:space="preserve">Importe positivo que aumenta la caja bancaria. No llenar entradas y salidas en la misma fila.</t>
      </text>
    </comment>
    <comment authorId="0" ref="J144">
      <text>
        <t xml:space="preserve">Cantidad de movimientos con ese ID en la otra fuente hasta el cierre, incluidos pendientes de apertura. Una cantidad mayor a 1 impide el cruce automático.</t>
      </text>
    </comment>
    <comment authorId="0" ref="G12">
      <text>
        <t xml:space="preserve">Importe positivo que disminuye la caja bancaria. No escribir negativos.</t>
      </text>
    </comment>
    <comment authorId="0" ref="K144">
      <text>
        <t xml:space="preserve">Anota respaldo, causa de la diferencia y acción o fecha esperada. No modifica fórmulas.</t>
      </text>
    </comment>
    <comment authorId="0" ref="H12">
      <text>
        <t xml:space="preserve">Importe neto = entrada menos salida. Fórmula, no editar.</t>
      </text>
    </comment>
    <comment authorId="0" ref="I1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">
      <text>
        <t xml:space="preserve">Cantidad de movimientos con ese ID en la otra fuente hasta el cierre, incluidos pendientes de apertura. Una cantidad mayor a 1 impide el cruce automático.</t>
      </text>
    </comment>
    <comment authorId="0" ref="K12">
      <text>
        <t xml:space="preserve">Anota respaldo, causa de la diferencia y acción o fecha esperada. No modifica fórmulas.</t>
      </text>
    </comment>
    <comment authorId="0" ref="C14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5">
      <text>
        <t xml:space="preserve">Descripción breve del cobro o pago. No determina el cruce.</t>
      </text>
    </comment>
    <comment authorId="0" ref="F145">
      <text>
        <t xml:space="preserve">Importe positivo que aumenta la caja bancaria. No llenar entradas y salidas en la misma fila.</t>
      </text>
    </comment>
    <comment authorId="0" ref="C1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5">
      <text>
        <t xml:space="preserve">Importe positivo que disminuye la caja bancaria. No escribir negativos.</t>
      </text>
    </comment>
    <comment authorId="0" ref="D1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5">
      <text>
        <t xml:space="preserve">Importe neto = entrada menos salida. Fórmula, no editar.</t>
      </text>
    </comment>
    <comment authorId="0" ref="E13">
      <text>
        <t xml:space="preserve">Descripción breve del cobro o pago. No determina el cruce.</t>
      </text>
    </comment>
    <comment authorId="0" ref="I14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3">
      <text>
        <t xml:space="preserve">Importe positivo que aumenta la caja bancaria. No llenar entradas y salidas en la misma fila.</t>
      </text>
    </comment>
    <comment authorId="0" ref="J145">
      <text>
        <t xml:space="preserve">Cantidad de movimientos con ese ID en la otra fuente hasta el cierre, incluidos pendientes de apertura. Una cantidad mayor a 1 impide el cruce automático.</t>
      </text>
    </comment>
    <comment authorId="0" ref="G13">
      <text>
        <t xml:space="preserve">Importe positivo que disminuye la caja bancaria. No escribir negativos.</t>
      </text>
    </comment>
    <comment authorId="0" ref="K145">
      <text>
        <t xml:space="preserve">Anota respaldo, causa de la diferencia y acción o fecha esperada. No modifica fórmulas.</t>
      </text>
    </comment>
    <comment authorId="0" ref="H13">
      <text>
        <t xml:space="preserve">Importe neto = entrada menos salida. Fórmula, no editar.</t>
      </text>
    </comment>
    <comment authorId="0" ref="I1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">
      <text>
        <t xml:space="preserve">Cantidad de movimientos con ese ID en la otra fuente hasta el cierre, incluidos pendientes de apertura. Una cantidad mayor a 1 impide el cruce automático.</t>
      </text>
    </comment>
    <comment authorId="0" ref="K13">
      <text>
        <t xml:space="preserve">Anota respaldo, causa de la diferencia y acción o fecha esperada. No modifica fórmulas.</t>
      </text>
    </comment>
    <comment authorId="0" ref="C14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6">
      <text>
        <t xml:space="preserve">Descripción breve del cobro o pago. No determina el cruce.</t>
      </text>
    </comment>
    <comment authorId="0" ref="F146">
      <text>
        <t xml:space="preserve">Importe positivo que aumenta la caja bancaria. No llenar entradas y salidas en la misma fila.</t>
      </text>
    </comment>
    <comment authorId="0" ref="C1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6">
      <text>
        <t xml:space="preserve">Importe positivo que disminuye la caja bancaria. No escribir negativos.</t>
      </text>
    </comment>
    <comment authorId="0" ref="D1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6">
      <text>
        <t xml:space="preserve">Importe neto = entrada menos salida. Fórmula, no editar.</t>
      </text>
    </comment>
    <comment authorId="0" ref="E14">
      <text>
        <t xml:space="preserve">Descripción breve del cobro o pago. No determina el cruce.</t>
      </text>
    </comment>
    <comment authorId="0" ref="I14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4">
      <text>
        <t xml:space="preserve">Importe positivo que aumenta la caja bancaria. No llenar entradas y salidas en la misma fila.</t>
      </text>
    </comment>
    <comment authorId="0" ref="J146">
      <text>
        <t xml:space="preserve">Cantidad de movimientos con ese ID en la otra fuente hasta el cierre, incluidos pendientes de apertura. Una cantidad mayor a 1 impide el cruce automático.</t>
      </text>
    </comment>
    <comment authorId="0" ref="G14">
      <text>
        <t xml:space="preserve">Importe positivo que disminuye la caja bancaria. No escribir negativos.</t>
      </text>
    </comment>
    <comment authorId="0" ref="K146">
      <text>
        <t xml:space="preserve">Anota respaldo, causa de la diferencia y acción o fecha esperada. No modifica fórmulas.</t>
      </text>
    </comment>
    <comment authorId="0" ref="H14">
      <text>
        <t xml:space="preserve">Importe neto = entrada menos salida. Fórmula, no editar.</t>
      </text>
    </comment>
    <comment authorId="0" ref="I1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4">
      <text>
        <t xml:space="preserve">Cantidad de movimientos con ese ID en la otra fuente hasta el cierre, incluidos pendientes de apertura. Una cantidad mayor a 1 impide el cruce automático.</t>
      </text>
    </comment>
    <comment authorId="0" ref="K14">
      <text>
        <t xml:space="preserve">Anota respaldo, causa de la diferencia y acción o fecha esperada. No modifica fórmulas.</t>
      </text>
    </comment>
    <comment authorId="0" ref="C14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7">
      <text>
        <t xml:space="preserve">Descripción breve del cobro o pago. No determina el cruce.</t>
      </text>
    </comment>
    <comment authorId="0" ref="F147">
      <text>
        <t xml:space="preserve">Importe positivo que aumenta la caja bancaria. No llenar entradas y salidas en la misma fila.</t>
      </text>
    </comment>
    <comment authorId="0" ref="C1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7">
      <text>
        <t xml:space="preserve">Importe positivo que disminuye la caja bancaria. No escribir negativos.</t>
      </text>
    </comment>
    <comment authorId="0" ref="D1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7">
      <text>
        <t xml:space="preserve">Importe neto = entrada menos salida. Fórmula, no editar.</t>
      </text>
    </comment>
    <comment authorId="0" ref="E15">
      <text>
        <t xml:space="preserve">Descripción breve del cobro o pago. No determina el cruce.</t>
      </text>
    </comment>
    <comment authorId="0" ref="I14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5">
      <text>
        <t xml:space="preserve">Importe positivo que aumenta la caja bancaria. No llenar entradas y salidas en la misma fila.</t>
      </text>
    </comment>
    <comment authorId="0" ref="J147">
      <text>
        <t xml:space="preserve">Cantidad de movimientos con ese ID en la otra fuente hasta el cierre, incluidos pendientes de apertura. Una cantidad mayor a 1 impide el cruce automático.</t>
      </text>
    </comment>
    <comment authorId="0" ref="G15">
      <text>
        <t xml:space="preserve">Importe positivo que disminuye la caja bancaria. No escribir negativos.</t>
      </text>
    </comment>
    <comment authorId="0" ref="K147">
      <text>
        <t xml:space="preserve">Anota respaldo, causa de la diferencia y acción o fecha esperada. No modifica fórmulas.</t>
      </text>
    </comment>
    <comment authorId="0" ref="H15">
      <text>
        <t xml:space="preserve">Importe neto = entrada menos salida. Fórmula, no editar.</t>
      </text>
    </comment>
    <comment authorId="0" ref="I1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5">
      <text>
        <t xml:space="preserve">Cantidad de movimientos con ese ID en la otra fuente hasta el cierre, incluidos pendientes de apertura. Una cantidad mayor a 1 impide el cruce automático.</t>
      </text>
    </comment>
    <comment authorId="0" ref="K15">
      <text>
        <t xml:space="preserve">Anota respaldo, causa de la diferencia y acción o fecha esperada. No modifica fórmulas.</t>
      </text>
    </comment>
    <comment authorId="0" ref="C14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8">
      <text>
        <t xml:space="preserve">Descripción breve del cobro o pago. No determina el cruce.</t>
      </text>
    </comment>
    <comment authorId="0" ref="F148">
      <text>
        <t xml:space="preserve">Importe positivo que aumenta la caja bancaria. No llenar entradas y salidas en la misma fila.</t>
      </text>
    </comment>
    <comment authorId="0" ref="C1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8">
      <text>
        <t xml:space="preserve">Importe positivo que disminuye la caja bancaria. No escribir negativos.</t>
      </text>
    </comment>
    <comment authorId="0" ref="D1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8">
      <text>
        <t xml:space="preserve">Importe neto = entrada menos salida. Fórmula, no editar.</t>
      </text>
    </comment>
    <comment authorId="0" ref="E16">
      <text>
        <t xml:space="preserve">Descripción breve del cobro o pago. No determina el cruce.</t>
      </text>
    </comment>
    <comment authorId="0" ref="I14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6">
      <text>
        <t xml:space="preserve">Importe positivo que aumenta la caja bancaria. No llenar entradas y salidas en la misma fila.</t>
      </text>
    </comment>
    <comment authorId="0" ref="J148">
      <text>
        <t xml:space="preserve">Cantidad de movimientos con ese ID en la otra fuente hasta el cierre, incluidos pendientes de apertura. Una cantidad mayor a 1 impide el cruce automático.</t>
      </text>
    </comment>
    <comment authorId="0" ref="G16">
      <text>
        <t xml:space="preserve">Importe positivo que disminuye la caja bancaria. No escribir negativos.</t>
      </text>
    </comment>
    <comment authorId="0" ref="K148">
      <text>
        <t xml:space="preserve">Anota respaldo, causa de la diferencia y acción o fecha esperada. No modifica fórmulas.</t>
      </text>
    </comment>
    <comment authorId="0" ref="H16">
      <text>
        <t xml:space="preserve">Importe neto = entrada menos salida. Fórmula, no editar.</t>
      </text>
    </comment>
    <comment authorId="0" ref="I1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6">
      <text>
        <t xml:space="preserve">Cantidad de movimientos con ese ID en la otra fuente hasta el cierre, incluidos pendientes de apertura. Una cantidad mayor a 1 impide el cruce automático.</t>
      </text>
    </comment>
    <comment authorId="0" ref="K16">
      <text>
        <t xml:space="preserve">Anota respaldo, causa de la diferencia y acción o fecha esperada. No modifica fórmulas.</t>
      </text>
    </comment>
    <comment authorId="0" ref="C14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9">
      <text>
        <t xml:space="preserve">Descripción breve del cobro o pago. No determina el cruce.</t>
      </text>
    </comment>
    <comment authorId="0" ref="F149">
      <text>
        <t xml:space="preserve">Importe positivo que aumenta la caja bancaria. No llenar entradas y salidas en la misma fila.</t>
      </text>
    </comment>
    <comment authorId="0" ref="C1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9">
      <text>
        <t xml:space="preserve">Importe positivo que disminuye la caja bancaria. No escribir negativos.</t>
      </text>
    </comment>
    <comment authorId="0" ref="D1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9">
      <text>
        <t xml:space="preserve">Importe neto = entrada menos salida. Fórmula, no editar.</t>
      </text>
    </comment>
    <comment authorId="0" ref="E17">
      <text>
        <t xml:space="preserve">Descripción breve del cobro o pago. No determina el cruce.</t>
      </text>
    </comment>
    <comment authorId="0" ref="I14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7">
      <text>
        <t xml:space="preserve">Importe positivo que aumenta la caja bancaria. No llenar entradas y salidas en la misma fila.</t>
      </text>
    </comment>
    <comment authorId="0" ref="J149">
      <text>
        <t xml:space="preserve">Cantidad de movimientos con ese ID en la otra fuente hasta el cierre, incluidos pendientes de apertura. Una cantidad mayor a 1 impide el cruce automático.</t>
      </text>
    </comment>
    <comment authorId="0" ref="G17">
      <text>
        <t xml:space="preserve">Importe positivo que disminuye la caja bancaria. No escribir negativos.</t>
      </text>
    </comment>
    <comment authorId="0" ref="K149">
      <text>
        <t xml:space="preserve">Anota respaldo, causa de la diferencia y acción o fecha esperada. No modifica fórmulas.</t>
      </text>
    </comment>
    <comment authorId="0" ref="H17">
      <text>
        <t xml:space="preserve">Importe neto = entrada menos salida. Fórmula, no editar.</t>
      </text>
    </comment>
    <comment authorId="0" ref="I1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7">
      <text>
        <t xml:space="preserve">Cantidad de movimientos con ese ID en la otra fuente hasta el cierre, incluidos pendientes de apertura. Una cantidad mayor a 1 impide el cruce automático.</t>
      </text>
    </comment>
    <comment authorId="0" ref="K17">
      <text>
        <t xml:space="preserve">Anota respaldo, causa de la diferencia y acción o fecha esperada. No modifica fórmulas.</t>
      </text>
    </comment>
    <comment authorId="0" ref="C15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0">
      <text>
        <t xml:space="preserve">Descripción breve del cobro o pago. No determina el cruce.</t>
      </text>
    </comment>
    <comment authorId="0" ref="F150">
      <text>
        <t xml:space="preserve">Importe positivo que aumenta la caja bancaria. No llenar entradas y salidas en la misma fila.</t>
      </text>
    </comment>
    <comment authorId="0" ref="C1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0">
      <text>
        <t xml:space="preserve">Importe positivo que disminuye la caja bancaria. No escribir negativos.</t>
      </text>
    </comment>
    <comment authorId="0" ref="D1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0">
      <text>
        <t xml:space="preserve">Importe neto = entrada menos salida. Fórmula, no editar.</t>
      </text>
    </comment>
    <comment authorId="0" ref="E18">
      <text>
        <t xml:space="preserve">Descripción breve del cobro o pago. No determina el cruce.</t>
      </text>
    </comment>
    <comment authorId="0" ref="I15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8">
      <text>
        <t xml:space="preserve">Importe positivo que aumenta la caja bancaria. No llenar entradas y salidas en la misma fila.</t>
      </text>
    </comment>
    <comment authorId="0" ref="J150">
      <text>
        <t xml:space="preserve">Cantidad de movimientos con ese ID en la otra fuente hasta el cierre, incluidos pendientes de apertura. Una cantidad mayor a 1 impide el cruce automático.</t>
      </text>
    </comment>
    <comment authorId="0" ref="G18">
      <text>
        <t xml:space="preserve">Importe positivo que disminuye la caja bancaria. No escribir negativos.</t>
      </text>
    </comment>
    <comment authorId="0" ref="K150">
      <text>
        <t xml:space="preserve">Anota respaldo, causa de la diferencia y acción o fecha esperada. No modifica fórmulas.</t>
      </text>
    </comment>
    <comment authorId="0" ref="H18">
      <text>
        <t xml:space="preserve">Importe neto = entrada menos salida. Fórmula, no editar.</t>
      </text>
    </comment>
    <comment authorId="0" ref="I1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8">
      <text>
        <t xml:space="preserve">Cantidad de movimientos con ese ID en la otra fuente hasta el cierre, incluidos pendientes de apertura. Una cantidad mayor a 1 impide el cruce automático.</t>
      </text>
    </comment>
    <comment authorId="0" ref="K18">
      <text>
        <t xml:space="preserve">Anota respaldo, causa de la diferencia y acción o fecha esperada. No modifica fórmulas.</t>
      </text>
    </comment>
    <comment authorId="0" ref="C15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1">
      <text>
        <t xml:space="preserve">Descripción breve del cobro o pago. No determina el cruce.</t>
      </text>
    </comment>
    <comment authorId="0" ref="F151">
      <text>
        <t xml:space="preserve">Importe positivo que aumenta la caja bancaria. No llenar entradas y salidas en la misma fila.</t>
      </text>
    </comment>
    <comment authorId="0" ref="C1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1">
      <text>
        <t xml:space="preserve">Importe positivo que disminuye la caja bancaria. No escribir negativos.</t>
      </text>
    </comment>
    <comment authorId="0" ref="D1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1">
      <text>
        <t xml:space="preserve">Importe neto = entrada menos salida. Fórmula, no editar.</t>
      </text>
    </comment>
    <comment authorId="0" ref="E19">
      <text>
        <t xml:space="preserve">Descripción breve del cobro o pago. No determina el cruce.</t>
      </text>
    </comment>
    <comment authorId="0" ref="I15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9">
      <text>
        <t xml:space="preserve">Importe positivo que aumenta la caja bancaria. No llenar entradas y salidas en la misma fila.</t>
      </text>
    </comment>
    <comment authorId="0" ref="J151">
      <text>
        <t xml:space="preserve">Cantidad de movimientos con ese ID en la otra fuente hasta el cierre, incluidos pendientes de apertura. Una cantidad mayor a 1 impide el cruce automático.</t>
      </text>
    </comment>
    <comment authorId="0" ref="G19">
      <text>
        <t xml:space="preserve">Importe positivo que disminuye la caja bancaria. No escribir negativos.</t>
      </text>
    </comment>
    <comment authorId="0" ref="K151">
      <text>
        <t xml:space="preserve">Anota respaldo, causa de la diferencia y acción o fecha esperada. No modifica fórmulas.</t>
      </text>
    </comment>
    <comment authorId="0" ref="H19">
      <text>
        <t xml:space="preserve">Importe neto = entrada menos salida. Fórmula, no editar.</t>
      </text>
    </comment>
    <comment authorId="0" ref="I1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9">
      <text>
        <t xml:space="preserve">Cantidad de movimientos con ese ID en la otra fuente hasta el cierre, incluidos pendientes de apertura. Una cantidad mayor a 1 impide el cruce automático.</t>
      </text>
    </comment>
    <comment authorId="0" ref="K19">
      <text>
        <t xml:space="preserve">Anota respaldo, causa de la diferencia y acción o fecha esperada. No modifica fórmulas.</t>
      </text>
    </comment>
    <comment authorId="0" ref="C15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2">
      <text>
        <t xml:space="preserve">Descripción breve del cobro o pago. No determina el cruce.</t>
      </text>
    </comment>
    <comment authorId="0" ref="F152">
      <text>
        <t xml:space="preserve">Importe positivo que aumenta la caja bancaria. No llenar entradas y salidas en la misma fila.</t>
      </text>
    </comment>
    <comment authorId="0" ref="C2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2">
      <text>
        <t xml:space="preserve">Importe positivo que disminuye la caja bancaria. No escribir negativos.</t>
      </text>
    </comment>
    <comment authorId="0" ref="D2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2">
      <text>
        <t xml:space="preserve">Importe neto = entrada menos salida. Fórmula, no editar.</t>
      </text>
    </comment>
    <comment authorId="0" ref="E20">
      <text>
        <t xml:space="preserve">Descripción breve del cobro o pago. No determina el cruce.</t>
      </text>
    </comment>
    <comment authorId="0" ref="I15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0">
      <text>
        <t xml:space="preserve">Importe positivo que aumenta la caja bancaria. No llenar entradas y salidas en la misma fila.</t>
      </text>
    </comment>
    <comment authorId="0" ref="J152">
      <text>
        <t xml:space="preserve">Cantidad de movimientos con ese ID en la otra fuente hasta el cierre, incluidos pendientes de apertura. Una cantidad mayor a 1 impide el cruce automático.</t>
      </text>
    </comment>
    <comment authorId="0" ref="G20">
      <text>
        <t xml:space="preserve">Importe positivo que disminuye la caja bancaria. No escribir negativos.</t>
      </text>
    </comment>
    <comment authorId="0" ref="K152">
      <text>
        <t xml:space="preserve">Anota respaldo, causa de la diferencia y acción o fecha esperada. No modifica fórmulas.</t>
      </text>
    </comment>
    <comment authorId="0" ref="H20">
      <text>
        <t xml:space="preserve">Importe neto = entrada menos salida. Fórmula, no editar.</t>
      </text>
    </comment>
    <comment authorId="0" ref="I2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0">
      <text>
        <t xml:space="preserve">Cantidad de movimientos con ese ID en la otra fuente hasta el cierre, incluidos pendientes de apertura. Una cantidad mayor a 1 impide el cruce automático.</t>
      </text>
    </comment>
    <comment authorId="0" ref="K20">
      <text>
        <t xml:space="preserve">Anota respaldo, causa de la diferencia y acción o fecha esperada. No modifica fórmulas.</t>
      </text>
    </comment>
    <comment authorId="0" ref="C15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3">
      <text>
        <t xml:space="preserve">Descripción breve del cobro o pago. No determina el cruce.</t>
      </text>
    </comment>
    <comment authorId="0" ref="F153">
      <text>
        <t xml:space="preserve">Importe positivo que aumenta la caja bancaria. No llenar entradas y salidas en la misma fila.</t>
      </text>
    </comment>
    <comment authorId="0" ref="C2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3">
      <text>
        <t xml:space="preserve">Importe positivo que disminuye la caja bancaria. No escribir negativos.</t>
      </text>
    </comment>
    <comment authorId="0" ref="D2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3">
      <text>
        <t xml:space="preserve">Importe neto = entrada menos salida. Fórmula, no editar.</t>
      </text>
    </comment>
    <comment authorId="0" ref="E21">
      <text>
        <t xml:space="preserve">Descripción breve del cobro o pago. No determina el cruce.</t>
      </text>
    </comment>
    <comment authorId="0" ref="I15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1">
      <text>
        <t xml:space="preserve">Importe positivo que aumenta la caja bancaria. No llenar entradas y salidas en la misma fila.</t>
      </text>
    </comment>
    <comment authorId="0" ref="J153">
      <text>
        <t xml:space="preserve">Cantidad de movimientos con ese ID en la otra fuente hasta el cierre, incluidos pendientes de apertura. Una cantidad mayor a 1 impide el cruce automático.</t>
      </text>
    </comment>
    <comment authorId="0" ref="G21">
      <text>
        <t xml:space="preserve">Importe positivo que disminuye la caja bancaria. No escribir negativos.</t>
      </text>
    </comment>
    <comment authorId="0" ref="K153">
      <text>
        <t xml:space="preserve">Anota respaldo, causa de la diferencia y acción o fecha esperada. No modifica fórmulas.</t>
      </text>
    </comment>
    <comment authorId="0" ref="H21">
      <text>
        <t xml:space="preserve">Importe neto = entrada menos salida. Fórmula, no editar.</t>
      </text>
    </comment>
    <comment authorId="0" ref="I2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1">
      <text>
        <t xml:space="preserve">Cantidad de movimientos con ese ID en la otra fuente hasta el cierre, incluidos pendientes de apertura. Una cantidad mayor a 1 impide el cruce automático.</t>
      </text>
    </comment>
    <comment authorId="0" ref="K21">
      <text>
        <t xml:space="preserve">Anota respaldo, causa de la diferencia y acción o fecha esperada. No modifica fórmulas.</t>
      </text>
    </comment>
    <comment authorId="0" ref="C15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4">
      <text>
        <t xml:space="preserve">Descripción breve del cobro o pago. No determina el cruce.</t>
      </text>
    </comment>
    <comment authorId="0" ref="F154">
      <text>
        <t xml:space="preserve">Importe positivo que aumenta la caja bancaria. No llenar entradas y salidas en la misma fila.</t>
      </text>
    </comment>
    <comment authorId="0" ref="C2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4">
      <text>
        <t xml:space="preserve">Importe positivo que disminuye la caja bancaria. No escribir negativos.</t>
      </text>
    </comment>
    <comment authorId="0" ref="D2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4">
      <text>
        <t xml:space="preserve">Importe neto = entrada menos salida. Fórmula, no editar.</t>
      </text>
    </comment>
    <comment authorId="0" ref="E22">
      <text>
        <t xml:space="preserve">Descripción breve del cobro o pago. No determina el cruce.</t>
      </text>
    </comment>
    <comment authorId="0" ref="I15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2">
      <text>
        <t xml:space="preserve">Importe positivo que aumenta la caja bancaria. No llenar entradas y salidas en la misma fila.</t>
      </text>
    </comment>
    <comment authorId="0" ref="J154">
      <text>
        <t xml:space="preserve">Cantidad de movimientos con ese ID en la otra fuente hasta el cierre, incluidos pendientes de apertura. Una cantidad mayor a 1 impide el cruce automático.</t>
      </text>
    </comment>
    <comment authorId="0" ref="G22">
      <text>
        <t xml:space="preserve">Importe positivo que disminuye la caja bancaria. No escribir negativos.</t>
      </text>
    </comment>
    <comment authorId="0" ref="K154">
      <text>
        <t xml:space="preserve">Anota respaldo, causa de la diferencia y acción o fecha esperada. No modifica fórmulas.</t>
      </text>
    </comment>
    <comment authorId="0" ref="H22">
      <text>
        <t xml:space="preserve">Importe neto = entrada menos salida. Fórmula, no editar.</t>
      </text>
    </comment>
    <comment authorId="0" ref="I2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2">
      <text>
        <t xml:space="preserve">Cantidad de movimientos con ese ID en la otra fuente hasta el cierre, incluidos pendientes de apertura. Una cantidad mayor a 1 impide el cruce automático.</t>
      </text>
    </comment>
    <comment authorId="0" ref="K22">
      <text>
        <t xml:space="preserve">Anota respaldo, causa de la diferencia y acción o fecha esperada. No modifica fórmulas.</t>
      </text>
    </comment>
    <comment authorId="0" ref="C15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5">
      <text>
        <t xml:space="preserve">Descripción breve del cobro o pago. No determina el cruce.</t>
      </text>
    </comment>
    <comment authorId="0" ref="F155">
      <text>
        <t xml:space="preserve">Importe positivo que aumenta la caja bancaria. No llenar entradas y salidas en la misma fila.</t>
      </text>
    </comment>
    <comment authorId="0" ref="C2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5">
      <text>
        <t xml:space="preserve">Importe positivo que disminuye la caja bancaria. No escribir negativos.</t>
      </text>
    </comment>
    <comment authorId="0" ref="D2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5">
      <text>
        <t xml:space="preserve">Importe neto = entrada menos salida. Fórmula, no editar.</t>
      </text>
    </comment>
    <comment authorId="0" ref="E23">
      <text>
        <t xml:space="preserve">Descripción breve del cobro o pago. No determina el cruce.</t>
      </text>
    </comment>
    <comment authorId="0" ref="I15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3">
      <text>
        <t xml:space="preserve">Importe positivo que aumenta la caja bancaria. No llenar entradas y salidas en la misma fila.</t>
      </text>
    </comment>
    <comment authorId="0" ref="J155">
      <text>
        <t xml:space="preserve">Cantidad de movimientos con ese ID en la otra fuente hasta el cierre, incluidos pendientes de apertura. Una cantidad mayor a 1 impide el cruce automático.</t>
      </text>
    </comment>
    <comment authorId="0" ref="G23">
      <text>
        <t xml:space="preserve">Importe positivo que disminuye la caja bancaria. No escribir negativos.</t>
      </text>
    </comment>
    <comment authorId="0" ref="K155">
      <text>
        <t xml:space="preserve">Anota respaldo, causa de la diferencia y acción o fecha esperada. No modifica fórmulas.</t>
      </text>
    </comment>
    <comment authorId="0" ref="H23">
      <text>
        <t xml:space="preserve">Importe neto = entrada menos salida. Fórmula, no editar.</t>
      </text>
    </comment>
    <comment authorId="0" ref="I2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3">
      <text>
        <t xml:space="preserve">Cantidad de movimientos con ese ID en la otra fuente hasta el cierre, incluidos pendientes de apertura. Una cantidad mayor a 1 impide el cruce automático.</t>
      </text>
    </comment>
    <comment authorId="0" ref="K23">
      <text>
        <t xml:space="preserve">Anota respaldo, causa de la diferencia y acción o fecha esperada. No modifica fórmulas.</t>
      </text>
    </comment>
    <comment authorId="0" ref="C15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6">
      <text>
        <t xml:space="preserve">Descripción breve del cobro o pago. No determina el cruce.</t>
      </text>
    </comment>
    <comment authorId="0" ref="F156">
      <text>
        <t xml:space="preserve">Importe positivo que aumenta la caja bancaria. No llenar entradas y salidas en la misma fila.</t>
      </text>
    </comment>
    <comment authorId="0" ref="C2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6">
      <text>
        <t xml:space="preserve">Importe positivo que disminuye la caja bancaria. No escribir negativos.</t>
      </text>
    </comment>
    <comment authorId="0" ref="D2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6">
      <text>
        <t xml:space="preserve">Importe neto = entrada menos salida. Fórmula, no editar.</t>
      </text>
    </comment>
    <comment authorId="0" ref="E24">
      <text>
        <t xml:space="preserve">Descripción breve del cobro o pago. No determina el cruce.</t>
      </text>
    </comment>
    <comment authorId="0" ref="I15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4">
      <text>
        <t xml:space="preserve">Importe positivo que aumenta la caja bancaria. No llenar entradas y salidas en la misma fila.</t>
      </text>
    </comment>
    <comment authorId="0" ref="J156">
      <text>
        <t xml:space="preserve">Cantidad de movimientos con ese ID en la otra fuente hasta el cierre, incluidos pendientes de apertura. Una cantidad mayor a 1 impide el cruce automático.</t>
      </text>
    </comment>
    <comment authorId="0" ref="G24">
      <text>
        <t xml:space="preserve">Importe positivo que disminuye la caja bancaria. No escribir negativos.</t>
      </text>
    </comment>
    <comment authorId="0" ref="K156">
      <text>
        <t xml:space="preserve">Anota respaldo, causa de la diferencia y acción o fecha esperada. No modifica fórmulas.</t>
      </text>
    </comment>
    <comment authorId="0" ref="H24">
      <text>
        <t xml:space="preserve">Importe neto = entrada menos salida. Fórmula, no editar.</t>
      </text>
    </comment>
    <comment authorId="0" ref="I2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4">
      <text>
        <t xml:space="preserve">Cantidad de movimientos con ese ID en la otra fuente hasta el cierre, incluidos pendientes de apertura. Una cantidad mayor a 1 impide el cruce automático.</t>
      </text>
    </comment>
    <comment authorId="0" ref="K24">
      <text>
        <t xml:space="preserve">Anota respaldo, causa de la diferencia y acción o fecha esperada. No modifica fórmulas.</t>
      </text>
    </comment>
    <comment authorId="0" ref="C15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7">
      <text>
        <t xml:space="preserve">Descripción breve del cobro o pago. No determina el cruce.</t>
      </text>
    </comment>
    <comment authorId="0" ref="F157">
      <text>
        <t xml:space="preserve">Importe positivo que aumenta la caja bancaria. No llenar entradas y salidas en la misma fila.</t>
      </text>
    </comment>
    <comment authorId="0" ref="C2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7">
      <text>
        <t xml:space="preserve">Importe positivo que disminuye la caja bancaria. No escribir negativos.</t>
      </text>
    </comment>
    <comment authorId="0" ref="D2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7">
      <text>
        <t xml:space="preserve">Importe neto = entrada menos salida. Fórmula, no editar.</t>
      </text>
    </comment>
    <comment authorId="0" ref="E25">
      <text>
        <t xml:space="preserve">Descripción breve del cobro o pago. No determina el cruce.</t>
      </text>
    </comment>
    <comment authorId="0" ref="I15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5">
      <text>
        <t xml:space="preserve">Importe positivo que aumenta la caja bancaria. No llenar entradas y salidas en la misma fila.</t>
      </text>
    </comment>
    <comment authorId="0" ref="J157">
      <text>
        <t xml:space="preserve">Cantidad de movimientos con ese ID en la otra fuente hasta el cierre, incluidos pendientes de apertura. Una cantidad mayor a 1 impide el cruce automático.</t>
      </text>
    </comment>
    <comment authorId="0" ref="G25">
      <text>
        <t xml:space="preserve">Importe positivo que disminuye la caja bancaria. No escribir negativos.</t>
      </text>
    </comment>
    <comment authorId="0" ref="K157">
      <text>
        <t xml:space="preserve">Anota respaldo, causa de la diferencia y acción o fecha esperada. No modifica fórmulas.</t>
      </text>
    </comment>
    <comment authorId="0" ref="H25">
      <text>
        <t xml:space="preserve">Importe neto = entrada menos salida. Fórmula, no editar.</t>
      </text>
    </comment>
    <comment authorId="0" ref="I2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5">
      <text>
        <t xml:space="preserve">Cantidad de movimientos con ese ID en la otra fuente hasta el cierre, incluidos pendientes de apertura. Una cantidad mayor a 1 impide el cruce automático.</t>
      </text>
    </comment>
    <comment authorId="0" ref="K25">
      <text>
        <t xml:space="preserve">Anota respaldo, causa de la diferencia y acción o fecha esperada. No modifica fórmulas.</t>
      </text>
    </comment>
    <comment authorId="0" ref="C15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8">
      <text>
        <t xml:space="preserve">Descripción breve del cobro o pago. No determina el cruce.</t>
      </text>
    </comment>
    <comment authorId="0" ref="F158">
      <text>
        <t xml:space="preserve">Importe positivo que aumenta la caja bancaria. No llenar entradas y salidas en la misma fila.</t>
      </text>
    </comment>
    <comment authorId="0" ref="C2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8">
      <text>
        <t xml:space="preserve">Importe positivo que disminuye la caja bancaria. No escribir negativos.</t>
      </text>
    </comment>
    <comment authorId="0" ref="D2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8">
      <text>
        <t xml:space="preserve">Importe neto = entrada menos salida. Fórmula, no editar.</t>
      </text>
    </comment>
    <comment authorId="0" ref="E26">
      <text>
        <t xml:space="preserve">Descripción breve del cobro o pago. No determina el cruce.</t>
      </text>
    </comment>
    <comment authorId="0" ref="I15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6">
      <text>
        <t xml:space="preserve">Importe positivo que aumenta la caja bancaria. No llenar entradas y salidas en la misma fila.</t>
      </text>
    </comment>
    <comment authorId="0" ref="J158">
      <text>
        <t xml:space="preserve">Cantidad de movimientos con ese ID en la otra fuente hasta el cierre, incluidos pendientes de apertura. Una cantidad mayor a 1 impide el cruce automático.</t>
      </text>
    </comment>
    <comment authorId="0" ref="G26">
      <text>
        <t xml:space="preserve">Importe positivo que disminuye la caja bancaria. No escribir negativos.</t>
      </text>
    </comment>
    <comment authorId="0" ref="K158">
      <text>
        <t xml:space="preserve">Anota respaldo, causa de la diferencia y acción o fecha esperada. No modifica fórmulas.</t>
      </text>
    </comment>
    <comment authorId="0" ref="H26">
      <text>
        <t xml:space="preserve">Importe neto = entrada menos salida. Fórmula, no editar.</t>
      </text>
    </comment>
    <comment authorId="0" ref="I2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6">
      <text>
        <t xml:space="preserve">Cantidad de movimientos con ese ID en la otra fuente hasta el cierre, incluidos pendientes de apertura. Una cantidad mayor a 1 impide el cruce automático.</t>
      </text>
    </comment>
    <comment authorId="0" ref="K26">
      <text>
        <t xml:space="preserve">Anota respaldo, causa de la diferencia y acción o fecha esperada. No modifica fórmulas.</t>
      </text>
    </comment>
    <comment authorId="0" ref="C15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9">
      <text>
        <t xml:space="preserve">Descripción breve del cobro o pago. No determina el cruce.</t>
      </text>
    </comment>
    <comment authorId="0" ref="F159">
      <text>
        <t xml:space="preserve">Importe positivo que aumenta la caja bancaria. No llenar entradas y salidas en la misma fila.</t>
      </text>
    </comment>
    <comment authorId="0" ref="C2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9">
      <text>
        <t xml:space="preserve">Importe positivo que disminuye la caja bancaria. No escribir negativos.</t>
      </text>
    </comment>
    <comment authorId="0" ref="D2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9">
      <text>
        <t xml:space="preserve">Importe neto = entrada menos salida. Fórmula, no editar.</t>
      </text>
    </comment>
    <comment authorId="0" ref="E27">
      <text>
        <t xml:space="preserve">Descripción breve del cobro o pago. No determina el cruce.</t>
      </text>
    </comment>
    <comment authorId="0" ref="I15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7">
      <text>
        <t xml:space="preserve">Importe positivo que aumenta la caja bancaria. No llenar entradas y salidas en la misma fila.</t>
      </text>
    </comment>
    <comment authorId="0" ref="J159">
      <text>
        <t xml:space="preserve">Cantidad de movimientos con ese ID en la otra fuente hasta el cierre, incluidos pendientes de apertura. Una cantidad mayor a 1 impide el cruce automático.</t>
      </text>
    </comment>
    <comment authorId="0" ref="G27">
      <text>
        <t xml:space="preserve">Importe positivo que disminuye la caja bancaria. No escribir negativos.</t>
      </text>
    </comment>
    <comment authorId="0" ref="K159">
      <text>
        <t xml:space="preserve">Anota respaldo, causa de la diferencia y acción o fecha esperada. No modifica fórmulas.</t>
      </text>
    </comment>
    <comment authorId="0" ref="H27">
      <text>
        <t xml:space="preserve">Importe neto = entrada menos salida. Fórmula, no editar.</t>
      </text>
    </comment>
    <comment authorId="0" ref="I2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7">
      <text>
        <t xml:space="preserve">Cantidad de movimientos con ese ID en la otra fuente hasta el cierre, incluidos pendientes de apertura. Una cantidad mayor a 1 impide el cruce automático.</t>
      </text>
    </comment>
    <comment authorId="0" ref="K27">
      <text>
        <t xml:space="preserve">Anota respaldo, causa de la diferencia y acción o fecha esperada. No modifica fórmulas.</t>
      </text>
    </comment>
    <comment authorId="0" ref="C16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0">
      <text>
        <t xml:space="preserve">Descripción breve del cobro o pago. No determina el cruce.</t>
      </text>
    </comment>
    <comment authorId="0" ref="F160">
      <text>
        <t xml:space="preserve">Importe positivo que aumenta la caja bancaria. No llenar entradas y salidas en la misma fila.</t>
      </text>
    </comment>
    <comment authorId="0" ref="C2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0">
      <text>
        <t xml:space="preserve">Importe positivo que disminuye la caja bancaria. No escribir negativos.</t>
      </text>
    </comment>
    <comment authorId="0" ref="D2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0">
      <text>
        <t xml:space="preserve">Importe neto = entrada menos salida. Fórmula, no editar.</t>
      </text>
    </comment>
    <comment authorId="0" ref="E28">
      <text>
        <t xml:space="preserve">Descripción breve del cobro o pago. No determina el cruce.</t>
      </text>
    </comment>
    <comment authorId="0" ref="I16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8">
      <text>
        <t xml:space="preserve">Importe positivo que aumenta la caja bancaria. No llenar entradas y salidas en la misma fila.</t>
      </text>
    </comment>
    <comment authorId="0" ref="J160">
      <text>
        <t xml:space="preserve">Cantidad de movimientos con ese ID en la otra fuente hasta el cierre, incluidos pendientes de apertura. Una cantidad mayor a 1 impide el cruce automático.</t>
      </text>
    </comment>
    <comment authorId="0" ref="G28">
      <text>
        <t xml:space="preserve">Importe positivo que disminuye la caja bancaria. No escribir negativos.</t>
      </text>
    </comment>
    <comment authorId="0" ref="K160">
      <text>
        <t xml:space="preserve">Anota respaldo, causa de la diferencia y acción o fecha esperada. No modifica fórmulas.</t>
      </text>
    </comment>
    <comment authorId="0" ref="H28">
      <text>
        <t xml:space="preserve">Importe neto = entrada menos salida. Fórmula, no editar.</t>
      </text>
    </comment>
    <comment authorId="0" ref="I2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8">
      <text>
        <t xml:space="preserve">Cantidad de movimientos con ese ID en la otra fuente hasta el cierre, incluidos pendientes de apertura. Una cantidad mayor a 1 impide el cruce automático.</t>
      </text>
    </comment>
    <comment authorId="0" ref="K28">
      <text>
        <t xml:space="preserve">Anota respaldo, causa de la diferencia y acción o fecha esperada. No modifica fórmulas.</t>
      </text>
    </comment>
    <comment authorId="0" ref="C16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1">
      <text>
        <t xml:space="preserve">Descripción breve del cobro o pago. No determina el cruce.</t>
      </text>
    </comment>
    <comment authorId="0" ref="F161">
      <text>
        <t xml:space="preserve">Importe positivo que aumenta la caja bancaria. No llenar entradas y salidas en la misma fila.</t>
      </text>
    </comment>
    <comment authorId="0" ref="C2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1">
      <text>
        <t xml:space="preserve">Importe positivo que disminuye la caja bancaria. No escribir negativos.</t>
      </text>
    </comment>
    <comment authorId="0" ref="D2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1">
      <text>
        <t xml:space="preserve">Importe neto = entrada menos salida. Fórmula, no editar.</t>
      </text>
    </comment>
    <comment authorId="0" ref="E29">
      <text>
        <t xml:space="preserve">Descripción breve del cobro o pago. No determina el cruce.</t>
      </text>
    </comment>
    <comment authorId="0" ref="I16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9">
      <text>
        <t xml:space="preserve">Importe positivo que aumenta la caja bancaria. No llenar entradas y salidas en la misma fila.</t>
      </text>
    </comment>
    <comment authorId="0" ref="J161">
      <text>
        <t xml:space="preserve">Cantidad de movimientos con ese ID en la otra fuente hasta el cierre, incluidos pendientes de apertura. Una cantidad mayor a 1 impide el cruce automático.</t>
      </text>
    </comment>
    <comment authorId="0" ref="G29">
      <text>
        <t xml:space="preserve">Importe positivo que disminuye la caja bancaria. No escribir negativos.</t>
      </text>
    </comment>
    <comment authorId="0" ref="K161">
      <text>
        <t xml:space="preserve">Anota respaldo, causa de la diferencia y acción o fecha esperada. No modifica fórmulas.</t>
      </text>
    </comment>
    <comment authorId="0" ref="H29">
      <text>
        <t xml:space="preserve">Importe neto = entrada menos salida. Fórmula, no editar.</t>
      </text>
    </comment>
    <comment authorId="0" ref="I2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9">
      <text>
        <t xml:space="preserve">Cantidad de movimientos con ese ID en la otra fuente hasta el cierre, incluidos pendientes de apertura. Una cantidad mayor a 1 impide el cruce automático.</t>
      </text>
    </comment>
    <comment authorId="0" ref="K29">
      <text>
        <t xml:space="preserve">Anota respaldo, causa de la diferencia y acción o fecha esperada. No modifica fórmulas.</t>
      </text>
    </comment>
    <comment authorId="0" ref="C16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2">
      <text>
        <t xml:space="preserve">Descripción breve del cobro o pago. No determina el cruce.</t>
      </text>
    </comment>
    <comment authorId="0" ref="F162">
      <text>
        <t xml:space="preserve">Importe positivo que aumenta la caja bancaria. No llenar entradas y salidas en la misma fila.</t>
      </text>
    </comment>
    <comment authorId="0" ref="C3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2">
      <text>
        <t xml:space="preserve">Importe positivo que disminuye la caja bancaria. No escribir negativos.</t>
      </text>
    </comment>
    <comment authorId="0" ref="D3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2">
      <text>
        <t xml:space="preserve">Importe neto = entrada menos salida. Fórmula, no editar.</t>
      </text>
    </comment>
    <comment authorId="0" ref="E30">
      <text>
        <t xml:space="preserve">Descripción breve del cobro o pago. No determina el cruce.</t>
      </text>
    </comment>
    <comment authorId="0" ref="I16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0">
      <text>
        <t xml:space="preserve">Importe positivo que aumenta la caja bancaria. No llenar entradas y salidas en la misma fila.</t>
      </text>
    </comment>
    <comment authorId="0" ref="J162">
      <text>
        <t xml:space="preserve">Cantidad de movimientos con ese ID en la otra fuente hasta el cierre, incluidos pendientes de apertura. Una cantidad mayor a 1 impide el cruce automático.</t>
      </text>
    </comment>
    <comment authorId="0" ref="G30">
      <text>
        <t xml:space="preserve">Importe positivo que disminuye la caja bancaria. No escribir negativos.</t>
      </text>
    </comment>
    <comment authorId="0" ref="K162">
      <text>
        <t xml:space="preserve">Anota respaldo, causa de la diferencia y acción o fecha esperada. No modifica fórmulas.</t>
      </text>
    </comment>
    <comment authorId="0" ref="H30">
      <text>
        <t xml:space="preserve">Importe neto = entrada menos salida. Fórmula, no editar.</t>
      </text>
    </comment>
    <comment authorId="0" ref="I3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0">
      <text>
        <t xml:space="preserve">Cantidad de movimientos con ese ID en la otra fuente hasta el cierre, incluidos pendientes de apertura. Una cantidad mayor a 1 impide el cruce automático.</t>
      </text>
    </comment>
    <comment authorId="0" ref="K30">
      <text>
        <t xml:space="preserve">Anota respaldo, causa de la diferencia y acción o fecha esperada. No modifica fórmulas.</t>
      </text>
    </comment>
    <comment authorId="0" ref="C16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3">
      <text>
        <t xml:space="preserve">Descripción breve del cobro o pago. No determina el cruce.</t>
      </text>
    </comment>
    <comment authorId="0" ref="F163">
      <text>
        <t xml:space="preserve">Importe positivo que aumenta la caja bancaria. No llenar entradas y salidas en la misma fila.</t>
      </text>
    </comment>
    <comment authorId="0" ref="C3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3">
      <text>
        <t xml:space="preserve">Importe positivo que disminuye la caja bancaria. No escribir negativos.</t>
      </text>
    </comment>
    <comment authorId="0" ref="D3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3">
      <text>
        <t xml:space="preserve">Importe neto = entrada menos salida. Fórmula, no editar.</t>
      </text>
    </comment>
    <comment authorId="0" ref="E31">
      <text>
        <t xml:space="preserve">Descripción breve del cobro o pago. No determina el cruce.</t>
      </text>
    </comment>
    <comment authorId="0" ref="I16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1">
      <text>
        <t xml:space="preserve">Importe positivo que aumenta la caja bancaria. No llenar entradas y salidas en la misma fila.</t>
      </text>
    </comment>
    <comment authorId="0" ref="J163">
      <text>
        <t xml:space="preserve">Cantidad de movimientos con ese ID en la otra fuente hasta el cierre, incluidos pendientes de apertura. Una cantidad mayor a 1 impide el cruce automático.</t>
      </text>
    </comment>
    <comment authorId="0" ref="G31">
      <text>
        <t xml:space="preserve">Importe positivo que disminuye la caja bancaria. No escribir negativos.</t>
      </text>
    </comment>
    <comment authorId="0" ref="K163">
      <text>
        <t xml:space="preserve">Anota respaldo, causa de la diferencia y acción o fecha esperada. No modifica fórmulas.</t>
      </text>
    </comment>
    <comment authorId="0" ref="H31">
      <text>
        <t xml:space="preserve">Importe neto = entrada menos salida. Fórmula, no editar.</t>
      </text>
    </comment>
    <comment authorId="0" ref="I3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1">
      <text>
        <t xml:space="preserve">Cantidad de movimientos con ese ID en la otra fuente hasta el cierre, incluidos pendientes de apertura. Una cantidad mayor a 1 impide el cruce automático.</t>
      </text>
    </comment>
    <comment authorId="0" ref="K31">
      <text>
        <t xml:space="preserve">Anota respaldo, causa de la diferencia y acción o fecha esperada. No modifica fórmulas.</t>
      </text>
    </comment>
    <comment authorId="0" ref="C16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4">
      <text>
        <t xml:space="preserve">Descripción breve del cobro o pago. No determina el cruce.</t>
      </text>
    </comment>
    <comment authorId="0" ref="F164">
      <text>
        <t xml:space="preserve">Importe positivo que aumenta la caja bancaria. No llenar entradas y salidas en la misma fila.</t>
      </text>
    </comment>
    <comment authorId="0" ref="C3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4">
      <text>
        <t xml:space="preserve">Importe positivo que disminuye la caja bancaria. No escribir negativos.</t>
      </text>
    </comment>
    <comment authorId="0" ref="D3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4">
      <text>
        <t xml:space="preserve">Importe neto = entrada menos salida. Fórmula, no editar.</t>
      </text>
    </comment>
    <comment authorId="0" ref="E32">
      <text>
        <t xml:space="preserve">Descripción breve del cobro o pago. No determina el cruce.</t>
      </text>
    </comment>
    <comment authorId="0" ref="I16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2">
      <text>
        <t xml:space="preserve">Importe positivo que aumenta la caja bancaria. No llenar entradas y salidas en la misma fila.</t>
      </text>
    </comment>
    <comment authorId="0" ref="J164">
      <text>
        <t xml:space="preserve">Cantidad de movimientos con ese ID en la otra fuente hasta el cierre, incluidos pendientes de apertura. Una cantidad mayor a 1 impide el cruce automático.</t>
      </text>
    </comment>
    <comment authorId="0" ref="G32">
      <text>
        <t xml:space="preserve">Importe positivo que disminuye la caja bancaria. No escribir negativos.</t>
      </text>
    </comment>
    <comment authorId="0" ref="K164">
      <text>
        <t xml:space="preserve">Anota respaldo, causa de la diferencia y acción o fecha esperada. No modifica fórmulas.</t>
      </text>
    </comment>
    <comment authorId="0" ref="H32">
      <text>
        <t xml:space="preserve">Importe neto = entrada menos salida. Fórmula, no editar.</t>
      </text>
    </comment>
    <comment authorId="0" ref="I3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2">
      <text>
        <t xml:space="preserve">Cantidad de movimientos con ese ID en la otra fuente hasta el cierre, incluidos pendientes de apertura. Una cantidad mayor a 1 impide el cruce automático.</t>
      </text>
    </comment>
    <comment authorId="0" ref="K32">
      <text>
        <t xml:space="preserve">Anota respaldo, causa de la diferencia y acción o fecha esperada. No modifica fórmulas.</t>
      </text>
    </comment>
    <comment authorId="0" ref="C16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5">
      <text>
        <t xml:space="preserve">Descripción breve del cobro o pago. No determina el cruce.</t>
      </text>
    </comment>
    <comment authorId="0" ref="F165">
      <text>
        <t xml:space="preserve">Importe positivo que aumenta la caja bancaria. No llenar entradas y salidas en la misma fila.</t>
      </text>
    </comment>
    <comment authorId="0" ref="C3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5">
      <text>
        <t xml:space="preserve">Importe positivo que disminuye la caja bancaria. No escribir negativos.</t>
      </text>
    </comment>
    <comment authorId="0" ref="D3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5">
      <text>
        <t xml:space="preserve">Importe neto = entrada menos salida. Fórmula, no editar.</t>
      </text>
    </comment>
    <comment authorId="0" ref="E33">
      <text>
        <t xml:space="preserve">Descripción breve del cobro o pago. No determina el cruce.</t>
      </text>
    </comment>
    <comment authorId="0" ref="I16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3">
      <text>
        <t xml:space="preserve">Importe positivo que aumenta la caja bancaria. No llenar entradas y salidas en la misma fila.</t>
      </text>
    </comment>
    <comment authorId="0" ref="J165">
      <text>
        <t xml:space="preserve">Cantidad de movimientos con ese ID en la otra fuente hasta el cierre, incluidos pendientes de apertura. Una cantidad mayor a 1 impide el cruce automático.</t>
      </text>
    </comment>
    <comment authorId="0" ref="G33">
      <text>
        <t xml:space="preserve">Importe positivo que disminuye la caja bancaria. No escribir negativos.</t>
      </text>
    </comment>
    <comment authorId="0" ref="K165">
      <text>
        <t xml:space="preserve">Anota respaldo, causa de la diferencia y acción o fecha esperada. No modifica fórmulas.</t>
      </text>
    </comment>
    <comment authorId="0" ref="H33">
      <text>
        <t xml:space="preserve">Importe neto = entrada menos salida. Fórmula, no editar.</t>
      </text>
    </comment>
    <comment authorId="0" ref="I3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3">
      <text>
        <t xml:space="preserve">Cantidad de movimientos con ese ID en la otra fuente hasta el cierre, incluidos pendientes de apertura. Una cantidad mayor a 1 impide el cruce automático.</t>
      </text>
    </comment>
    <comment authorId="0" ref="K33">
      <text>
        <t xml:space="preserve">Anota respaldo, causa de la diferencia y acción o fecha esperada. No modifica fórmulas.</t>
      </text>
    </comment>
    <comment authorId="0" ref="C16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6">
      <text>
        <t xml:space="preserve">Descripción breve del cobro o pago. No determina el cruce.</t>
      </text>
    </comment>
    <comment authorId="0" ref="F166">
      <text>
        <t xml:space="preserve">Importe positivo que aumenta la caja bancaria. No llenar entradas y salidas en la misma fila.</t>
      </text>
    </comment>
    <comment authorId="0" ref="C3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6">
      <text>
        <t xml:space="preserve">Importe positivo que disminuye la caja bancaria. No escribir negativos.</t>
      </text>
    </comment>
    <comment authorId="0" ref="D3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6">
      <text>
        <t xml:space="preserve">Importe neto = entrada menos salida. Fórmula, no editar.</t>
      </text>
    </comment>
    <comment authorId="0" ref="E34">
      <text>
        <t xml:space="preserve">Descripción breve del cobro o pago. No determina el cruce.</t>
      </text>
    </comment>
    <comment authorId="0" ref="I16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4">
      <text>
        <t xml:space="preserve">Importe positivo que aumenta la caja bancaria. No llenar entradas y salidas en la misma fila.</t>
      </text>
    </comment>
    <comment authorId="0" ref="J166">
      <text>
        <t xml:space="preserve">Cantidad de movimientos con ese ID en la otra fuente hasta el cierre, incluidos pendientes de apertura. Una cantidad mayor a 1 impide el cruce automático.</t>
      </text>
    </comment>
    <comment authorId="0" ref="G34">
      <text>
        <t xml:space="preserve">Importe positivo que disminuye la caja bancaria. No escribir negativos.</t>
      </text>
    </comment>
    <comment authorId="0" ref="K166">
      <text>
        <t xml:space="preserve">Anota respaldo, causa de la diferencia y acción o fecha esperada. No modifica fórmulas.</t>
      </text>
    </comment>
    <comment authorId="0" ref="H34">
      <text>
        <t xml:space="preserve">Importe neto = entrada menos salida. Fórmula, no editar.</t>
      </text>
    </comment>
    <comment authorId="0" ref="I3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4">
      <text>
        <t xml:space="preserve">Cantidad de movimientos con ese ID en la otra fuente hasta el cierre, incluidos pendientes de apertura. Una cantidad mayor a 1 impide el cruce automático.</t>
      </text>
    </comment>
    <comment authorId="0" ref="K34">
      <text>
        <t xml:space="preserve">Anota respaldo, causa de la diferencia y acción o fecha esperada. No modifica fórmulas.</t>
      </text>
    </comment>
    <comment authorId="0" ref="C16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7">
      <text>
        <t xml:space="preserve">Descripción breve del cobro o pago. No determina el cruce.</t>
      </text>
    </comment>
    <comment authorId="0" ref="F167">
      <text>
        <t xml:space="preserve">Importe positivo que aumenta la caja bancaria. No llenar entradas y salidas en la misma fila.</t>
      </text>
    </comment>
    <comment authorId="0" ref="C3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7">
      <text>
        <t xml:space="preserve">Importe positivo que disminuye la caja bancaria. No escribir negativos.</t>
      </text>
    </comment>
    <comment authorId="0" ref="D3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7">
      <text>
        <t xml:space="preserve">Importe neto = entrada menos salida. Fórmula, no editar.</t>
      </text>
    </comment>
    <comment authorId="0" ref="E35">
      <text>
        <t xml:space="preserve">Descripción breve del cobro o pago. No determina el cruce.</t>
      </text>
    </comment>
    <comment authorId="0" ref="I16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5">
      <text>
        <t xml:space="preserve">Importe positivo que aumenta la caja bancaria. No llenar entradas y salidas en la misma fila.</t>
      </text>
    </comment>
    <comment authorId="0" ref="J167">
      <text>
        <t xml:space="preserve">Cantidad de movimientos con ese ID en la otra fuente hasta el cierre, incluidos pendientes de apertura. Una cantidad mayor a 1 impide el cruce automático.</t>
      </text>
    </comment>
    <comment authorId="0" ref="G35">
      <text>
        <t xml:space="preserve">Importe positivo que disminuye la caja bancaria. No escribir negativos.</t>
      </text>
    </comment>
    <comment authorId="0" ref="K167">
      <text>
        <t xml:space="preserve">Anota respaldo, causa de la diferencia y acción o fecha esperada. No modifica fórmulas.</t>
      </text>
    </comment>
    <comment authorId="0" ref="H35">
      <text>
        <t xml:space="preserve">Importe neto = entrada menos salida. Fórmula, no editar.</t>
      </text>
    </comment>
    <comment authorId="0" ref="I3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5">
      <text>
        <t xml:space="preserve">Cantidad de movimientos con ese ID en la otra fuente hasta el cierre, incluidos pendientes de apertura. Una cantidad mayor a 1 impide el cruce automático.</t>
      </text>
    </comment>
    <comment authorId="0" ref="K35">
      <text>
        <t xml:space="preserve">Anota respaldo, causa de la diferencia y acción o fecha esperada. No modifica fórmulas.</t>
      </text>
    </comment>
    <comment authorId="0" ref="C16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8">
      <text>
        <t xml:space="preserve">Descripción breve del cobro o pago. No determina el cruce.</t>
      </text>
    </comment>
    <comment authorId="0" ref="F168">
      <text>
        <t xml:space="preserve">Importe positivo que aumenta la caja bancaria. No llenar entradas y salidas en la misma fila.</t>
      </text>
    </comment>
    <comment authorId="0" ref="C3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8">
      <text>
        <t xml:space="preserve">Importe positivo que disminuye la caja bancaria. No escribir negativos.</t>
      </text>
    </comment>
    <comment authorId="0" ref="D3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8">
      <text>
        <t xml:space="preserve">Importe neto = entrada menos salida. Fórmula, no editar.</t>
      </text>
    </comment>
    <comment authorId="0" ref="E36">
      <text>
        <t xml:space="preserve">Descripción breve del cobro o pago. No determina el cruce.</t>
      </text>
    </comment>
    <comment authorId="0" ref="I16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6">
      <text>
        <t xml:space="preserve">Importe positivo que aumenta la caja bancaria. No llenar entradas y salidas en la misma fila.</t>
      </text>
    </comment>
    <comment authorId="0" ref="J168">
      <text>
        <t xml:space="preserve">Cantidad de movimientos con ese ID en la otra fuente hasta el cierre, incluidos pendientes de apertura. Una cantidad mayor a 1 impide el cruce automático.</t>
      </text>
    </comment>
    <comment authorId="0" ref="G36">
      <text>
        <t xml:space="preserve">Importe positivo que disminuye la caja bancaria. No escribir negativos.</t>
      </text>
    </comment>
    <comment authorId="0" ref="K168">
      <text>
        <t xml:space="preserve">Anota respaldo, causa de la diferencia y acción o fecha esperada. No modifica fórmulas.</t>
      </text>
    </comment>
    <comment authorId="0" ref="H36">
      <text>
        <t xml:space="preserve">Importe neto = entrada menos salida. Fórmula, no editar.</t>
      </text>
    </comment>
    <comment authorId="0" ref="I3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6">
      <text>
        <t xml:space="preserve">Cantidad de movimientos con ese ID en la otra fuente hasta el cierre, incluidos pendientes de apertura. Una cantidad mayor a 1 impide el cruce automático.</t>
      </text>
    </comment>
    <comment authorId="0" ref="K36">
      <text>
        <t xml:space="preserve">Anota respaldo, causa de la diferencia y acción o fecha esperada. No modifica fórmulas.</t>
      </text>
    </comment>
    <comment authorId="0" ref="C16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9">
      <text>
        <t xml:space="preserve">Descripción breve del cobro o pago. No determina el cruce.</t>
      </text>
    </comment>
    <comment authorId="0" ref="F169">
      <text>
        <t xml:space="preserve">Importe positivo que aumenta la caja bancaria. No llenar entradas y salidas en la misma fila.</t>
      </text>
    </comment>
    <comment authorId="0" ref="C3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9">
      <text>
        <t xml:space="preserve">Importe positivo que disminuye la caja bancaria. No escribir negativos.</t>
      </text>
    </comment>
    <comment authorId="0" ref="D3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9">
      <text>
        <t xml:space="preserve">Importe neto = entrada menos salida. Fórmula, no editar.</t>
      </text>
    </comment>
    <comment authorId="0" ref="E37">
      <text>
        <t xml:space="preserve">Descripción breve del cobro o pago. No determina el cruce.</t>
      </text>
    </comment>
    <comment authorId="0" ref="I16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7">
      <text>
        <t xml:space="preserve">Importe positivo que aumenta la caja bancaria. No llenar entradas y salidas en la misma fila.</t>
      </text>
    </comment>
    <comment authorId="0" ref="J169">
      <text>
        <t xml:space="preserve">Cantidad de movimientos con ese ID en la otra fuente hasta el cierre, incluidos pendientes de apertura. Una cantidad mayor a 1 impide el cruce automático.</t>
      </text>
    </comment>
    <comment authorId="0" ref="G37">
      <text>
        <t xml:space="preserve">Importe positivo que disminuye la caja bancaria. No escribir negativos.</t>
      </text>
    </comment>
    <comment authorId="0" ref="K169">
      <text>
        <t xml:space="preserve">Anota respaldo, causa de la diferencia y acción o fecha esperada. No modifica fórmulas.</t>
      </text>
    </comment>
    <comment authorId="0" ref="H37">
      <text>
        <t xml:space="preserve">Importe neto = entrada menos salida. Fórmula, no editar.</t>
      </text>
    </comment>
    <comment authorId="0" ref="I3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7">
      <text>
        <t xml:space="preserve">Cantidad de movimientos con ese ID en la otra fuente hasta el cierre, incluidos pendientes de apertura. Una cantidad mayor a 1 impide el cruce automático.</t>
      </text>
    </comment>
    <comment authorId="0" ref="K37">
      <text>
        <t xml:space="preserve">Anota respaldo, causa de la diferencia y acción o fecha esperada. No modifica fórmulas.</t>
      </text>
    </comment>
    <comment authorId="0" ref="C17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0">
      <text>
        <t xml:space="preserve">Descripción breve del cobro o pago. No determina el cruce.</t>
      </text>
    </comment>
    <comment authorId="0" ref="F170">
      <text>
        <t xml:space="preserve">Importe positivo que aumenta la caja bancaria. No llenar entradas y salidas en la misma fila.</t>
      </text>
    </comment>
    <comment authorId="0" ref="C3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0">
      <text>
        <t xml:space="preserve">Importe positivo que disminuye la caja bancaria. No escribir negativos.</t>
      </text>
    </comment>
    <comment authorId="0" ref="D3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0">
      <text>
        <t xml:space="preserve">Importe neto = entrada menos salida. Fórmula, no editar.</t>
      </text>
    </comment>
    <comment authorId="0" ref="E38">
      <text>
        <t xml:space="preserve">Descripción breve del cobro o pago. No determina el cruce.</t>
      </text>
    </comment>
    <comment authorId="0" ref="I17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8">
      <text>
        <t xml:space="preserve">Importe positivo que aumenta la caja bancaria. No llenar entradas y salidas en la misma fila.</t>
      </text>
    </comment>
    <comment authorId="0" ref="J170">
      <text>
        <t xml:space="preserve">Cantidad de movimientos con ese ID en la otra fuente hasta el cierre, incluidos pendientes de apertura. Una cantidad mayor a 1 impide el cruce automático.</t>
      </text>
    </comment>
    <comment authorId="0" ref="G38">
      <text>
        <t xml:space="preserve">Importe positivo que disminuye la caja bancaria. No escribir negativos.</t>
      </text>
    </comment>
    <comment authorId="0" ref="K170">
      <text>
        <t xml:space="preserve">Anota respaldo, causa de la diferencia y acción o fecha esperada. No modifica fórmulas.</t>
      </text>
    </comment>
    <comment authorId="0" ref="H38">
      <text>
        <t xml:space="preserve">Importe neto = entrada menos salida. Fórmula, no editar.</t>
      </text>
    </comment>
    <comment authorId="0" ref="I3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8">
      <text>
        <t xml:space="preserve">Cantidad de movimientos con ese ID en la otra fuente hasta el cierre, incluidos pendientes de apertura. Una cantidad mayor a 1 impide el cruce automático.</t>
      </text>
    </comment>
    <comment authorId="0" ref="K38">
      <text>
        <t xml:space="preserve">Anota respaldo, causa de la diferencia y acción o fecha esperada. No modifica fórmulas.</t>
      </text>
    </comment>
    <comment authorId="0" ref="C17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1">
      <text>
        <t xml:space="preserve">Descripción breve del cobro o pago. No determina el cruce.</t>
      </text>
    </comment>
    <comment authorId="0" ref="F171">
      <text>
        <t xml:space="preserve">Importe positivo que aumenta la caja bancaria. No llenar entradas y salidas en la misma fila.</t>
      </text>
    </comment>
    <comment authorId="0" ref="C3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1">
      <text>
        <t xml:space="preserve">Importe positivo que disminuye la caja bancaria. No escribir negativos.</t>
      </text>
    </comment>
    <comment authorId="0" ref="D3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1">
      <text>
        <t xml:space="preserve">Importe neto = entrada menos salida. Fórmula, no editar.</t>
      </text>
    </comment>
    <comment authorId="0" ref="E39">
      <text>
        <t xml:space="preserve">Descripción breve del cobro o pago. No determina el cruce.</t>
      </text>
    </comment>
    <comment authorId="0" ref="I17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9">
      <text>
        <t xml:space="preserve">Importe positivo que aumenta la caja bancaria. No llenar entradas y salidas en la misma fila.</t>
      </text>
    </comment>
    <comment authorId="0" ref="J171">
      <text>
        <t xml:space="preserve">Cantidad de movimientos con ese ID en la otra fuente hasta el cierre, incluidos pendientes de apertura. Una cantidad mayor a 1 impide el cruce automático.</t>
      </text>
    </comment>
    <comment authorId="0" ref="G39">
      <text>
        <t xml:space="preserve">Importe positivo que disminuye la caja bancaria. No escribir negativos.</t>
      </text>
    </comment>
    <comment authorId="0" ref="K171">
      <text>
        <t xml:space="preserve">Anota respaldo, causa de la diferencia y acción o fecha esperada. No modifica fórmulas.</t>
      </text>
    </comment>
    <comment authorId="0" ref="H39">
      <text>
        <t xml:space="preserve">Importe neto = entrada menos salida. Fórmula, no editar.</t>
      </text>
    </comment>
    <comment authorId="0" ref="I3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9">
      <text>
        <t xml:space="preserve">Cantidad de movimientos con ese ID en la otra fuente hasta el cierre, incluidos pendientes de apertura. Una cantidad mayor a 1 impide el cruce automático.</t>
      </text>
    </comment>
    <comment authorId="0" ref="K39">
      <text>
        <t xml:space="preserve">Anota respaldo, causa de la diferencia y acción o fecha esperada. No modifica fórmulas.</t>
      </text>
    </comment>
    <comment authorId="0" ref="C17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2">
      <text>
        <t xml:space="preserve">Descripción breve del cobro o pago. No determina el cruce.</t>
      </text>
    </comment>
    <comment authorId="0" ref="F172">
      <text>
        <t xml:space="preserve">Importe positivo que aumenta la caja bancaria. No llenar entradas y salidas en la misma fila.</t>
      </text>
    </comment>
    <comment authorId="0" ref="C4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2">
      <text>
        <t xml:space="preserve">Importe positivo que disminuye la caja bancaria. No escribir negativos.</t>
      </text>
    </comment>
    <comment authorId="0" ref="D4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2">
      <text>
        <t xml:space="preserve">Importe neto = entrada menos salida. Fórmula, no editar.</t>
      </text>
    </comment>
    <comment authorId="0" ref="E40">
      <text>
        <t xml:space="preserve">Descripción breve del cobro o pago. No determina el cruce.</t>
      </text>
    </comment>
    <comment authorId="0" ref="I17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0">
      <text>
        <t xml:space="preserve">Importe positivo que aumenta la caja bancaria. No llenar entradas y salidas en la misma fila.</t>
      </text>
    </comment>
    <comment authorId="0" ref="J172">
      <text>
        <t xml:space="preserve">Cantidad de movimientos con ese ID en la otra fuente hasta el cierre, incluidos pendientes de apertura. Una cantidad mayor a 1 impide el cruce automático.</t>
      </text>
    </comment>
    <comment authorId="0" ref="G40">
      <text>
        <t xml:space="preserve">Importe positivo que disminuye la caja bancaria. No escribir negativos.</t>
      </text>
    </comment>
    <comment authorId="0" ref="K172">
      <text>
        <t xml:space="preserve">Anota respaldo, causa de la diferencia y acción o fecha esperada. No modifica fórmulas.</t>
      </text>
    </comment>
    <comment authorId="0" ref="H40">
      <text>
        <t xml:space="preserve">Importe neto = entrada menos salida. Fórmula, no editar.</t>
      </text>
    </comment>
    <comment authorId="0" ref="I4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0">
      <text>
        <t xml:space="preserve">Cantidad de movimientos con ese ID en la otra fuente hasta el cierre, incluidos pendientes de apertura. Una cantidad mayor a 1 impide el cruce automático.</t>
      </text>
    </comment>
    <comment authorId="0" ref="K40">
      <text>
        <t xml:space="preserve">Anota respaldo, causa de la diferencia y acción o fecha esperada. No modifica fórmulas.</t>
      </text>
    </comment>
    <comment authorId="0" ref="C17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3">
      <text>
        <t xml:space="preserve">Descripción breve del cobro o pago. No determina el cruce.</t>
      </text>
    </comment>
    <comment authorId="0" ref="F173">
      <text>
        <t xml:space="preserve">Importe positivo que aumenta la caja bancaria. No llenar entradas y salidas en la misma fila.</t>
      </text>
    </comment>
    <comment authorId="0" ref="C4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3">
      <text>
        <t xml:space="preserve">Importe positivo que disminuye la caja bancaria. No escribir negativos.</t>
      </text>
    </comment>
    <comment authorId="0" ref="D4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3">
      <text>
        <t xml:space="preserve">Importe neto = entrada menos salida. Fórmula, no editar.</t>
      </text>
    </comment>
    <comment authorId="0" ref="E41">
      <text>
        <t xml:space="preserve">Descripción breve del cobro o pago. No determina el cruce.</t>
      </text>
    </comment>
    <comment authorId="0" ref="I17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1">
      <text>
        <t xml:space="preserve">Importe positivo que aumenta la caja bancaria. No llenar entradas y salidas en la misma fila.</t>
      </text>
    </comment>
    <comment authorId="0" ref="J173">
      <text>
        <t xml:space="preserve">Cantidad de movimientos con ese ID en la otra fuente hasta el cierre, incluidos pendientes de apertura. Una cantidad mayor a 1 impide el cruce automático.</t>
      </text>
    </comment>
    <comment authorId="0" ref="G41">
      <text>
        <t xml:space="preserve">Importe positivo que disminuye la caja bancaria. No escribir negativos.</t>
      </text>
    </comment>
    <comment authorId="0" ref="K173">
      <text>
        <t xml:space="preserve">Anota respaldo, causa de la diferencia y acción o fecha esperada. No modifica fórmulas.</t>
      </text>
    </comment>
    <comment authorId="0" ref="H41">
      <text>
        <t xml:space="preserve">Importe neto = entrada menos salida. Fórmula, no editar.</t>
      </text>
    </comment>
    <comment authorId="0" ref="I4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1">
      <text>
        <t xml:space="preserve">Cantidad de movimientos con ese ID en la otra fuente hasta el cierre, incluidos pendientes de apertura. Una cantidad mayor a 1 impide el cruce automático.</t>
      </text>
    </comment>
    <comment authorId="0" ref="K41">
      <text>
        <t xml:space="preserve">Anota respaldo, causa de la diferencia y acción o fecha esperada. No modifica fórmulas.</t>
      </text>
    </comment>
    <comment authorId="0" ref="C17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4">
      <text>
        <t xml:space="preserve">Descripción breve del cobro o pago. No determina el cruce.</t>
      </text>
    </comment>
    <comment authorId="0" ref="F174">
      <text>
        <t xml:space="preserve">Importe positivo que aumenta la caja bancaria. No llenar entradas y salidas en la misma fila.</t>
      </text>
    </comment>
    <comment authorId="0" ref="C4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4">
      <text>
        <t xml:space="preserve">Importe positivo que disminuye la caja bancaria. No escribir negativos.</t>
      </text>
    </comment>
    <comment authorId="0" ref="D4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4">
      <text>
        <t xml:space="preserve">Importe neto = entrada menos salida. Fórmula, no editar.</t>
      </text>
    </comment>
    <comment authorId="0" ref="E42">
      <text>
        <t xml:space="preserve">Descripción breve del cobro o pago. No determina el cruce.</t>
      </text>
    </comment>
    <comment authorId="0" ref="I17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2">
      <text>
        <t xml:space="preserve">Importe positivo que aumenta la caja bancaria. No llenar entradas y salidas en la misma fila.</t>
      </text>
    </comment>
    <comment authorId="0" ref="J174">
      <text>
        <t xml:space="preserve">Cantidad de movimientos con ese ID en la otra fuente hasta el cierre, incluidos pendientes de apertura. Una cantidad mayor a 1 impide el cruce automático.</t>
      </text>
    </comment>
    <comment authorId="0" ref="G42">
      <text>
        <t xml:space="preserve">Importe positivo que disminuye la caja bancaria. No escribir negativos.</t>
      </text>
    </comment>
    <comment authorId="0" ref="K174">
      <text>
        <t xml:space="preserve">Anota respaldo, causa de la diferencia y acción o fecha esperada. No modifica fórmulas.</t>
      </text>
    </comment>
    <comment authorId="0" ref="H42">
      <text>
        <t xml:space="preserve">Importe neto = entrada menos salida. Fórmula, no editar.</t>
      </text>
    </comment>
    <comment authorId="0" ref="I4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2">
      <text>
        <t xml:space="preserve">Cantidad de movimientos con ese ID en la otra fuente hasta el cierre, incluidos pendientes de apertura. Una cantidad mayor a 1 impide el cruce automático.</t>
      </text>
    </comment>
    <comment authorId="0" ref="K42">
      <text>
        <t xml:space="preserve">Anota respaldo, causa de la diferencia y acción o fecha esperada. No modifica fórmulas.</t>
      </text>
    </comment>
    <comment authorId="0" ref="C17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5">
      <text>
        <t xml:space="preserve">Descripción breve del cobro o pago. No determina el cruce.</t>
      </text>
    </comment>
    <comment authorId="0" ref="F175">
      <text>
        <t xml:space="preserve">Importe positivo que aumenta la caja bancaria. No llenar entradas y salidas en la misma fila.</t>
      </text>
    </comment>
    <comment authorId="0" ref="C4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5">
      <text>
        <t xml:space="preserve">Importe positivo que disminuye la caja bancaria. No escribir negativos.</t>
      </text>
    </comment>
    <comment authorId="0" ref="D4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5">
      <text>
        <t xml:space="preserve">Importe neto = entrada menos salida. Fórmula, no editar.</t>
      </text>
    </comment>
    <comment authorId="0" ref="E43">
      <text>
        <t xml:space="preserve">Descripción breve del cobro o pago. No determina el cruce.</t>
      </text>
    </comment>
    <comment authorId="0" ref="I17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3">
      <text>
        <t xml:space="preserve">Importe positivo que aumenta la caja bancaria. No llenar entradas y salidas en la misma fila.</t>
      </text>
    </comment>
    <comment authorId="0" ref="J175">
      <text>
        <t xml:space="preserve">Cantidad de movimientos con ese ID en la otra fuente hasta el cierre, incluidos pendientes de apertura. Una cantidad mayor a 1 impide el cruce automático.</t>
      </text>
    </comment>
    <comment authorId="0" ref="G43">
      <text>
        <t xml:space="preserve">Importe positivo que disminuye la caja bancaria. No escribir negativos.</t>
      </text>
    </comment>
    <comment authorId="0" ref="K175">
      <text>
        <t xml:space="preserve">Anota respaldo, causa de la diferencia y acción o fecha esperada. No modifica fórmulas.</t>
      </text>
    </comment>
    <comment authorId="0" ref="H43">
      <text>
        <t xml:space="preserve">Importe neto = entrada menos salida. Fórmula, no editar.</t>
      </text>
    </comment>
    <comment authorId="0" ref="I4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3">
      <text>
        <t xml:space="preserve">Cantidad de movimientos con ese ID en la otra fuente hasta el cierre, incluidos pendientes de apertura. Una cantidad mayor a 1 impide el cruce automático.</t>
      </text>
    </comment>
    <comment authorId="0" ref="K43">
      <text>
        <t xml:space="preserve">Anota respaldo, causa de la diferencia y acción o fecha esperada. No modifica fórmulas.</t>
      </text>
    </comment>
    <comment authorId="0" ref="C17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6">
      <text>
        <t xml:space="preserve">Descripción breve del cobro o pago. No determina el cruce.</t>
      </text>
    </comment>
    <comment authorId="0" ref="F176">
      <text>
        <t xml:space="preserve">Importe positivo que aumenta la caja bancaria. No llenar entradas y salidas en la misma fila.</t>
      </text>
    </comment>
    <comment authorId="0" ref="C4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6">
      <text>
        <t xml:space="preserve">Importe positivo que disminuye la caja bancaria. No escribir negativos.</t>
      </text>
    </comment>
    <comment authorId="0" ref="D4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6">
      <text>
        <t xml:space="preserve">Importe neto = entrada menos salida. Fórmula, no editar.</t>
      </text>
    </comment>
    <comment authorId="0" ref="E44">
      <text>
        <t xml:space="preserve">Descripción breve del cobro o pago. No determina el cruce.</t>
      </text>
    </comment>
    <comment authorId="0" ref="I17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4">
      <text>
        <t xml:space="preserve">Importe positivo que aumenta la caja bancaria. No llenar entradas y salidas en la misma fila.</t>
      </text>
    </comment>
    <comment authorId="0" ref="J176">
      <text>
        <t xml:space="preserve">Cantidad de movimientos con ese ID en la otra fuente hasta el cierre, incluidos pendientes de apertura. Una cantidad mayor a 1 impide el cruce automático.</t>
      </text>
    </comment>
    <comment authorId="0" ref="G44">
      <text>
        <t xml:space="preserve">Importe positivo que disminuye la caja bancaria. No escribir negativos.</t>
      </text>
    </comment>
    <comment authorId="0" ref="K176">
      <text>
        <t xml:space="preserve">Anota respaldo, causa de la diferencia y acción o fecha esperada. No modifica fórmulas.</t>
      </text>
    </comment>
    <comment authorId="0" ref="H44">
      <text>
        <t xml:space="preserve">Importe neto = entrada menos salida. Fórmula, no editar.</t>
      </text>
    </comment>
    <comment authorId="0" ref="I4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4">
      <text>
        <t xml:space="preserve">Cantidad de movimientos con ese ID en la otra fuente hasta el cierre, incluidos pendientes de apertura. Una cantidad mayor a 1 impide el cruce automático.</t>
      </text>
    </comment>
    <comment authorId="0" ref="K44">
      <text>
        <t xml:space="preserve">Anota respaldo, causa de la diferencia y acción o fecha esperada. No modifica fórmulas.</t>
      </text>
    </comment>
    <comment authorId="0" ref="C17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7">
      <text>
        <t xml:space="preserve">Descripción breve del cobro o pago. No determina el cruce.</t>
      </text>
    </comment>
    <comment authorId="0" ref="F177">
      <text>
        <t xml:space="preserve">Importe positivo que aumenta la caja bancaria. No llenar entradas y salidas en la misma fila.</t>
      </text>
    </comment>
    <comment authorId="0" ref="C4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7">
      <text>
        <t xml:space="preserve">Importe positivo que disminuye la caja bancaria. No escribir negativos.</t>
      </text>
    </comment>
    <comment authorId="0" ref="D4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7">
      <text>
        <t xml:space="preserve">Importe neto = entrada menos salida. Fórmula, no editar.</t>
      </text>
    </comment>
    <comment authorId="0" ref="E45">
      <text>
        <t xml:space="preserve">Descripción breve del cobro o pago. No determina el cruce.</t>
      </text>
    </comment>
    <comment authorId="0" ref="I17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5">
      <text>
        <t xml:space="preserve">Importe positivo que aumenta la caja bancaria. No llenar entradas y salidas en la misma fila.</t>
      </text>
    </comment>
    <comment authorId="0" ref="J177">
      <text>
        <t xml:space="preserve">Cantidad de movimientos con ese ID en la otra fuente hasta el cierre, incluidos pendientes de apertura. Una cantidad mayor a 1 impide el cruce automático.</t>
      </text>
    </comment>
    <comment authorId="0" ref="G45">
      <text>
        <t xml:space="preserve">Importe positivo que disminuye la caja bancaria. No escribir negativos.</t>
      </text>
    </comment>
    <comment authorId="0" ref="K177">
      <text>
        <t xml:space="preserve">Anota respaldo, causa de la diferencia y acción o fecha esperada. No modifica fórmulas.</t>
      </text>
    </comment>
    <comment authorId="0" ref="H45">
      <text>
        <t xml:space="preserve">Importe neto = entrada menos salida. Fórmula, no editar.</t>
      </text>
    </comment>
    <comment authorId="0" ref="I4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5">
      <text>
        <t xml:space="preserve">Cantidad de movimientos con ese ID en la otra fuente hasta el cierre, incluidos pendientes de apertura. Una cantidad mayor a 1 impide el cruce automático.</t>
      </text>
    </comment>
    <comment authorId="0" ref="K45">
      <text>
        <t xml:space="preserve">Anota respaldo, causa de la diferencia y acción o fecha esperada. No modifica fórmulas.</t>
      </text>
    </comment>
    <comment authorId="0" ref="C17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8">
      <text>
        <t xml:space="preserve">Descripción breve del cobro o pago. No determina el cruce.</t>
      </text>
    </comment>
    <comment authorId="0" ref="F178">
      <text>
        <t xml:space="preserve">Importe positivo que aumenta la caja bancaria. No llenar entradas y salidas en la misma fila.</t>
      </text>
    </comment>
    <comment authorId="0" ref="C4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8">
      <text>
        <t xml:space="preserve">Importe positivo que disminuye la caja bancaria. No escribir negativos.</t>
      </text>
    </comment>
    <comment authorId="0" ref="D4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8">
      <text>
        <t xml:space="preserve">Importe neto = entrada menos salida. Fórmula, no editar.</t>
      </text>
    </comment>
    <comment authorId="0" ref="E46">
      <text>
        <t xml:space="preserve">Descripción breve del cobro o pago. No determina el cruce.</t>
      </text>
    </comment>
    <comment authorId="0" ref="I17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6">
      <text>
        <t xml:space="preserve">Importe positivo que aumenta la caja bancaria. No llenar entradas y salidas en la misma fila.</t>
      </text>
    </comment>
    <comment authorId="0" ref="J178">
      <text>
        <t xml:space="preserve">Cantidad de movimientos con ese ID en la otra fuente hasta el cierre, incluidos pendientes de apertura. Una cantidad mayor a 1 impide el cruce automático.</t>
      </text>
    </comment>
    <comment authorId="0" ref="G46">
      <text>
        <t xml:space="preserve">Importe positivo que disminuye la caja bancaria. No escribir negativos.</t>
      </text>
    </comment>
    <comment authorId="0" ref="K178">
      <text>
        <t xml:space="preserve">Anota respaldo, causa de la diferencia y acción o fecha esperada. No modifica fórmulas.</t>
      </text>
    </comment>
    <comment authorId="0" ref="H46">
      <text>
        <t xml:space="preserve">Importe neto = entrada menos salida. Fórmula, no editar.</t>
      </text>
    </comment>
    <comment authorId="0" ref="I4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6">
      <text>
        <t xml:space="preserve">Cantidad de movimientos con ese ID en la otra fuente hasta el cierre, incluidos pendientes de apertura. Una cantidad mayor a 1 impide el cruce automático.</t>
      </text>
    </comment>
    <comment authorId="0" ref="K46">
      <text>
        <t xml:space="preserve">Anota respaldo, causa de la diferencia y acción o fecha esperada. No modifica fórmulas.</t>
      </text>
    </comment>
    <comment authorId="0" ref="C17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9">
      <text>
        <t xml:space="preserve">Descripción breve del cobro o pago. No determina el cruce.</t>
      </text>
    </comment>
    <comment authorId="0" ref="F179">
      <text>
        <t xml:space="preserve">Importe positivo que aumenta la caja bancaria. No llenar entradas y salidas en la misma fila.</t>
      </text>
    </comment>
    <comment authorId="0" ref="C4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9">
      <text>
        <t xml:space="preserve">Importe positivo que disminuye la caja bancaria. No escribir negativos.</t>
      </text>
    </comment>
    <comment authorId="0" ref="D4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9">
      <text>
        <t xml:space="preserve">Importe neto = entrada menos salida. Fórmula, no editar.</t>
      </text>
    </comment>
    <comment authorId="0" ref="E47">
      <text>
        <t xml:space="preserve">Descripción breve del cobro o pago. No determina el cruce.</t>
      </text>
    </comment>
    <comment authorId="0" ref="I17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7">
      <text>
        <t xml:space="preserve">Importe positivo que aumenta la caja bancaria. No llenar entradas y salidas en la misma fila.</t>
      </text>
    </comment>
    <comment authorId="0" ref="J179">
      <text>
        <t xml:space="preserve">Cantidad de movimientos con ese ID en la otra fuente hasta el cierre, incluidos pendientes de apertura. Una cantidad mayor a 1 impide el cruce automático.</t>
      </text>
    </comment>
    <comment authorId="0" ref="G47">
      <text>
        <t xml:space="preserve">Importe positivo que disminuye la caja bancaria. No escribir negativos.</t>
      </text>
    </comment>
    <comment authorId="0" ref="K179">
      <text>
        <t xml:space="preserve">Anota respaldo, causa de la diferencia y acción o fecha esperada. No modifica fórmulas.</t>
      </text>
    </comment>
    <comment authorId="0" ref="H47">
      <text>
        <t xml:space="preserve">Importe neto = entrada menos salida. Fórmula, no editar.</t>
      </text>
    </comment>
    <comment authorId="0" ref="I4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7">
      <text>
        <t xml:space="preserve">Cantidad de movimientos con ese ID en la otra fuente hasta el cierre, incluidos pendientes de apertura. Una cantidad mayor a 1 impide el cruce automático.</t>
      </text>
    </comment>
    <comment authorId="0" ref="K47">
      <text>
        <t xml:space="preserve">Anota respaldo, causa de la diferencia y acción o fecha esperada. No modifica fórmulas.</t>
      </text>
    </comment>
    <comment authorId="0" ref="C18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0">
      <text>
        <t xml:space="preserve">Descripción breve del cobro o pago. No determina el cruce.</t>
      </text>
    </comment>
    <comment authorId="0" ref="F180">
      <text>
        <t xml:space="preserve">Importe positivo que aumenta la caja bancaria. No llenar entradas y salidas en la misma fila.</t>
      </text>
    </comment>
    <comment authorId="0" ref="C4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0">
      <text>
        <t xml:space="preserve">Importe positivo que disminuye la caja bancaria. No escribir negativos.</t>
      </text>
    </comment>
    <comment authorId="0" ref="D4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0">
      <text>
        <t xml:space="preserve">Importe neto = entrada menos salida. Fórmula, no editar.</t>
      </text>
    </comment>
    <comment authorId="0" ref="E48">
      <text>
        <t xml:space="preserve">Descripción breve del cobro o pago. No determina el cruce.</t>
      </text>
    </comment>
    <comment authorId="0" ref="I18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8">
      <text>
        <t xml:space="preserve">Importe positivo que aumenta la caja bancaria. No llenar entradas y salidas en la misma fila.</t>
      </text>
    </comment>
    <comment authorId="0" ref="J180">
      <text>
        <t xml:space="preserve">Cantidad de movimientos con ese ID en la otra fuente hasta el cierre, incluidos pendientes de apertura. Una cantidad mayor a 1 impide el cruce automático.</t>
      </text>
    </comment>
    <comment authorId="0" ref="G48">
      <text>
        <t xml:space="preserve">Importe positivo que disminuye la caja bancaria. No escribir negativos.</t>
      </text>
    </comment>
    <comment authorId="0" ref="K180">
      <text>
        <t xml:space="preserve">Anota respaldo, causa de la diferencia y acción o fecha esperada. No modifica fórmulas.</t>
      </text>
    </comment>
    <comment authorId="0" ref="H48">
      <text>
        <t xml:space="preserve">Importe neto = entrada menos salida. Fórmula, no editar.</t>
      </text>
    </comment>
    <comment authorId="0" ref="I4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8">
      <text>
        <t xml:space="preserve">Cantidad de movimientos con ese ID en la otra fuente hasta el cierre, incluidos pendientes de apertura. Una cantidad mayor a 1 impide el cruce automático.</t>
      </text>
    </comment>
    <comment authorId="0" ref="K48">
      <text>
        <t xml:space="preserve">Anota respaldo, causa de la diferencia y acción o fecha esperada. No modifica fórmulas.</t>
      </text>
    </comment>
    <comment authorId="0" ref="C18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1">
      <text>
        <t xml:space="preserve">Descripción breve del cobro o pago. No determina el cruce.</t>
      </text>
    </comment>
    <comment authorId="0" ref="F181">
      <text>
        <t xml:space="preserve">Importe positivo que aumenta la caja bancaria. No llenar entradas y salidas en la misma fila.</t>
      </text>
    </comment>
    <comment authorId="0" ref="C4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1">
      <text>
        <t xml:space="preserve">Importe positivo que disminuye la caja bancaria. No escribir negativos.</t>
      </text>
    </comment>
    <comment authorId="0" ref="D4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1">
      <text>
        <t xml:space="preserve">Importe neto = entrada menos salida. Fórmula, no editar.</t>
      </text>
    </comment>
    <comment authorId="0" ref="E49">
      <text>
        <t xml:space="preserve">Descripción breve del cobro o pago. No determina el cruce.</t>
      </text>
    </comment>
    <comment authorId="0" ref="I18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9">
      <text>
        <t xml:space="preserve">Importe positivo que aumenta la caja bancaria. No llenar entradas y salidas en la misma fila.</t>
      </text>
    </comment>
    <comment authorId="0" ref="J181">
      <text>
        <t xml:space="preserve">Cantidad de movimientos con ese ID en la otra fuente hasta el cierre, incluidos pendientes de apertura. Una cantidad mayor a 1 impide el cruce automático.</t>
      </text>
    </comment>
    <comment authorId="0" ref="G49">
      <text>
        <t xml:space="preserve">Importe positivo que disminuye la caja bancaria. No escribir negativos.</t>
      </text>
    </comment>
    <comment authorId="0" ref="K181">
      <text>
        <t xml:space="preserve">Anota respaldo, causa de la diferencia y acción o fecha esperada. No modifica fórmulas.</t>
      </text>
    </comment>
    <comment authorId="0" ref="H49">
      <text>
        <t xml:space="preserve">Importe neto = entrada menos salida. Fórmula, no editar.</t>
      </text>
    </comment>
    <comment authorId="0" ref="I4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9">
      <text>
        <t xml:space="preserve">Cantidad de movimientos con ese ID en la otra fuente hasta el cierre, incluidos pendientes de apertura. Una cantidad mayor a 1 impide el cruce automático.</t>
      </text>
    </comment>
    <comment authorId="0" ref="K49">
      <text>
        <t xml:space="preserve">Anota respaldo, causa de la diferencia y acción o fecha esperada. No modifica fórmulas.</t>
      </text>
    </comment>
    <comment authorId="0" ref="C18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2">
      <text>
        <t xml:space="preserve">Descripción breve del cobro o pago. No determina el cruce.</t>
      </text>
    </comment>
    <comment authorId="0" ref="F182">
      <text>
        <t xml:space="preserve">Importe positivo que aumenta la caja bancaria. No llenar entradas y salidas en la misma fila.</t>
      </text>
    </comment>
    <comment authorId="0" ref="C5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2">
      <text>
        <t xml:space="preserve">Importe positivo que disminuye la caja bancaria. No escribir negativos.</t>
      </text>
    </comment>
    <comment authorId="0" ref="D5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2">
      <text>
        <t xml:space="preserve">Importe neto = entrada menos salida. Fórmula, no editar.</t>
      </text>
    </comment>
    <comment authorId="0" ref="E50">
      <text>
        <t xml:space="preserve">Descripción breve del cobro o pago. No determina el cruce.</t>
      </text>
    </comment>
    <comment authorId="0" ref="I18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0">
      <text>
        <t xml:space="preserve">Importe positivo que aumenta la caja bancaria. No llenar entradas y salidas en la misma fila.</t>
      </text>
    </comment>
    <comment authorId="0" ref="J182">
      <text>
        <t xml:space="preserve">Cantidad de movimientos con ese ID en la otra fuente hasta el cierre, incluidos pendientes de apertura. Una cantidad mayor a 1 impide el cruce automático.</t>
      </text>
    </comment>
    <comment authorId="0" ref="G50">
      <text>
        <t xml:space="preserve">Importe positivo que disminuye la caja bancaria. No escribir negativos.</t>
      </text>
    </comment>
    <comment authorId="0" ref="K182">
      <text>
        <t xml:space="preserve">Anota respaldo, causa de la diferencia y acción o fecha esperada. No modifica fórmulas.</t>
      </text>
    </comment>
    <comment authorId="0" ref="H50">
      <text>
        <t xml:space="preserve">Importe neto = entrada menos salida. Fórmula, no editar.</t>
      </text>
    </comment>
    <comment authorId="0" ref="I5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0">
      <text>
        <t xml:space="preserve">Cantidad de movimientos con ese ID en la otra fuente hasta el cierre, incluidos pendientes de apertura. Una cantidad mayor a 1 impide el cruce automático.</t>
      </text>
    </comment>
    <comment authorId="0" ref="K50">
      <text>
        <t xml:space="preserve">Anota respaldo, causa de la diferencia y acción o fecha esperada. No modifica fórmulas.</t>
      </text>
    </comment>
    <comment authorId="0" ref="C18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3">
      <text>
        <t xml:space="preserve">Descripción breve del cobro o pago. No determina el cruce.</t>
      </text>
    </comment>
    <comment authorId="0" ref="F183">
      <text>
        <t xml:space="preserve">Importe positivo que aumenta la caja bancaria. No llenar entradas y salidas en la misma fila.</t>
      </text>
    </comment>
    <comment authorId="0" ref="C5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3">
      <text>
        <t xml:space="preserve">Importe positivo que disminuye la caja bancaria. No escribir negativos.</t>
      </text>
    </comment>
    <comment authorId="0" ref="D5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3">
      <text>
        <t xml:space="preserve">Importe neto = entrada menos salida. Fórmula, no editar.</t>
      </text>
    </comment>
    <comment authorId="0" ref="E51">
      <text>
        <t xml:space="preserve">Descripción breve del cobro o pago. No determina el cruce.</t>
      </text>
    </comment>
    <comment authorId="0" ref="I18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1">
      <text>
        <t xml:space="preserve">Importe positivo que aumenta la caja bancaria. No llenar entradas y salidas en la misma fila.</t>
      </text>
    </comment>
    <comment authorId="0" ref="J183">
      <text>
        <t xml:space="preserve">Cantidad de movimientos con ese ID en la otra fuente hasta el cierre, incluidos pendientes de apertura. Una cantidad mayor a 1 impide el cruce automático.</t>
      </text>
    </comment>
    <comment authorId="0" ref="G51">
      <text>
        <t xml:space="preserve">Importe positivo que disminuye la caja bancaria. No escribir negativos.</t>
      </text>
    </comment>
    <comment authorId="0" ref="K183">
      <text>
        <t xml:space="preserve">Anota respaldo, causa de la diferencia y acción o fecha esperada. No modifica fórmulas.</t>
      </text>
    </comment>
    <comment authorId="0" ref="H51">
      <text>
        <t xml:space="preserve">Importe neto = entrada menos salida. Fórmula, no editar.</t>
      </text>
    </comment>
    <comment authorId="0" ref="I5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1">
      <text>
        <t xml:space="preserve">Cantidad de movimientos con ese ID en la otra fuente hasta el cierre, incluidos pendientes de apertura. Una cantidad mayor a 1 impide el cruce automático.</t>
      </text>
    </comment>
    <comment authorId="0" ref="K51">
      <text>
        <t xml:space="preserve">Anota respaldo, causa de la diferencia y acción o fecha esperada. No modifica fórmulas.</t>
      </text>
    </comment>
    <comment authorId="0" ref="C18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4">
      <text>
        <t xml:space="preserve">Descripción breve del cobro o pago. No determina el cruce.</t>
      </text>
    </comment>
    <comment authorId="0" ref="F184">
      <text>
        <t xml:space="preserve">Importe positivo que aumenta la caja bancaria. No llenar entradas y salidas en la misma fila.</t>
      </text>
    </comment>
    <comment authorId="0" ref="C5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4">
      <text>
        <t xml:space="preserve">Importe positivo que disminuye la caja bancaria. No escribir negativos.</t>
      </text>
    </comment>
    <comment authorId="0" ref="D5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4">
      <text>
        <t xml:space="preserve">Importe neto = entrada menos salida. Fórmula, no editar.</t>
      </text>
    </comment>
    <comment authorId="0" ref="E52">
      <text>
        <t xml:space="preserve">Descripción breve del cobro o pago. No determina el cruce.</t>
      </text>
    </comment>
    <comment authorId="0" ref="I18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2">
      <text>
        <t xml:space="preserve">Importe positivo que aumenta la caja bancaria. No llenar entradas y salidas en la misma fila.</t>
      </text>
    </comment>
    <comment authorId="0" ref="J184">
      <text>
        <t xml:space="preserve">Cantidad de movimientos con ese ID en la otra fuente hasta el cierre, incluidos pendientes de apertura. Una cantidad mayor a 1 impide el cruce automático.</t>
      </text>
    </comment>
    <comment authorId="0" ref="G52">
      <text>
        <t xml:space="preserve">Importe positivo que disminuye la caja bancaria. No escribir negativos.</t>
      </text>
    </comment>
    <comment authorId="0" ref="K184">
      <text>
        <t xml:space="preserve">Anota respaldo, causa de la diferencia y acción o fecha esperada. No modifica fórmulas.</t>
      </text>
    </comment>
    <comment authorId="0" ref="H52">
      <text>
        <t xml:space="preserve">Importe neto = entrada menos salida. Fórmula, no editar.</t>
      </text>
    </comment>
    <comment authorId="0" ref="I5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2">
      <text>
        <t xml:space="preserve">Cantidad de movimientos con ese ID en la otra fuente hasta el cierre, incluidos pendientes de apertura. Una cantidad mayor a 1 impide el cruce automático.</t>
      </text>
    </comment>
    <comment authorId="0" ref="K52">
      <text>
        <t xml:space="preserve">Anota respaldo, causa de la diferencia y acción o fecha esperada. No modifica fórmulas.</t>
      </text>
    </comment>
    <comment authorId="0" ref="C18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5">
      <text>
        <t xml:space="preserve">Descripción breve del cobro o pago. No determina el cruce.</t>
      </text>
    </comment>
    <comment authorId="0" ref="F185">
      <text>
        <t xml:space="preserve">Importe positivo que aumenta la caja bancaria. No llenar entradas y salidas en la misma fila.</t>
      </text>
    </comment>
    <comment authorId="0" ref="C5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5">
      <text>
        <t xml:space="preserve">Importe positivo que disminuye la caja bancaria. No escribir negativos.</t>
      </text>
    </comment>
    <comment authorId="0" ref="D5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5">
      <text>
        <t xml:space="preserve">Importe neto = entrada menos salida. Fórmula, no editar.</t>
      </text>
    </comment>
    <comment authorId="0" ref="E53">
      <text>
        <t xml:space="preserve">Descripción breve del cobro o pago. No determina el cruce.</t>
      </text>
    </comment>
    <comment authorId="0" ref="I18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3">
      <text>
        <t xml:space="preserve">Importe positivo que aumenta la caja bancaria. No llenar entradas y salidas en la misma fila.</t>
      </text>
    </comment>
    <comment authorId="0" ref="J185">
      <text>
        <t xml:space="preserve">Cantidad de movimientos con ese ID en la otra fuente hasta el cierre, incluidos pendientes de apertura. Una cantidad mayor a 1 impide el cruce automático.</t>
      </text>
    </comment>
    <comment authorId="0" ref="G53">
      <text>
        <t xml:space="preserve">Importe positivo que disminuye la caja bancaria. No escribir negativos.</t>
      </text>
    </comment>
    <comment authorId="0" ref="K185">
      <text>
        <t xml:space="preserve">Anota respaldo, causa de la diferencia y acción o fecha esperada. No modifica fórmulas.</t>
      </text>
    </comment>
    <comment authorId="0" ref="H53">
      <text>
        <t xml:space="preserve">Importe neto = entrada menos salida. Fórmula, no editar.</t>
      </text>
    </comment>
    <comment authorId="0" ref="I5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3">
      <text>
        <t xml:space="preserve">Cantidad de movimientos con ese ID en la otra fuente hasta el cierre, incluidos pendientes de apertura. Una cantidad mayor a 1 impide el cruce automático.</t>
      </text>
    </comment>
    <comment authorId="0" ref="K53">
      <text>
        <t xml:space="preserve">Anota respaldo, causa de la diferencia y acción o fecha esperada. No modifica fórmulas.</t>
      </text>
    </comment>
    <comment authorId="0" ref="C18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6">
      <text>
        <t xml:space="preserve">Descripción breve del cobro o pago. No determina el cruce.</t>
      </text>
    </comment>
    <comment authorId="0" ref="F186">
      <text>
        <t xml:space="preserve">Importe positivo que aumenta la caja bancaria. No llenar entradas y salidas en la misma fila.</t>
      </text>
    </comment>
    <comment authorId="0" ref="C5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6">
      <text>
        <t xml:space="preserve">Importe positivo que disminuye la caja bancaria. No escribir negativos.</t>
      </text>
    </comment>
    <comment authorId="0" ref="D5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6">
      <text>
        <t xml:space="preserve">Importe neto = entrada menos salida. Fórmula, no editar.</t>
      </text>
    </comment>
    <comment authorId="0" ref="E54">
      <text>
        <t xml:space="preserve">Descripción breve del cobro o pago. No determina el cruce.</t>
      </text>
    </comment>
    <comment authorId="0" ref="I18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4">
      <text>
        <t xml:space="preserve">Importe positivo que aumenta la caja bancaria. No llenar entradas y salidas en la misma fila.</t>
      </text>
    </comment>
    <comment authorId="0" ref="J186">
      <text>
        <t xml:space="preserve">Cantidad de movimientos con ese ID en la otra fuente hasta el cierre, incluidos pendientes de apertura. Una cantidad mayor a 1 impide el cruce automático.</t>
      </text>
    </comment>
    <comment authorId="0" ref="G54">
      <text>
        <t xml:space="preserve">Importe positivo que disminuye la caja bancaria. No escribir negativos.</t>
      </text>
    </comment>
    <comment authorId="0" ref="K186">
      <text>
        <t xml:space="preserve">Anota respaldo, causa de la diferencia y acción o fecha esperada. No modifica fórmulas.</t>
      </text>
    </comment>
    <comment authorId="0" ref="H54">
      <text>
        <t xml:space="preserve">Importe neto = entrada menos salida. Fórmula, no editar.</t>
      </text>
    </comment>
    <comment authorId="0" ref="I5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4">
      <text>
        <t xml:space="preserve">Cantidad de movimientos con ese ID en la otra fuente hasta el cierre, incluidos pendientes de apertura. Una cantidad mayor a 1 impide el cruce automático.</t>
      </text>
    </comment>
    <comment authorId="0" ref="K54">
      <text>
        <t xml:space="preserve">Anota respaldo, causa de la diferencia y acción o fecha esperada. No modifica fórmulas.</t>
      </text>
    </comment>
    <comment authorId="0" ref="C18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7">
      <text>
        <t xml:space="preserve">Descripción breve del cobro o pago. No determina el cruce.</t>
      </text>
    </comment>
    <comment authorId="0" ref="F187">
      <text>
        <t xml:space="preserve">Importe positivo que aumenta la caja bancaria. No llenar entradas y salidas en la misma fila.</t>
      </text>
    </comment>
    <comment authorId="0" ref="C5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7">
      <text>
        <t xml:space="preserve">Importe positivo que disminuye la caja bancaria. No escribir negativos.</t>
      </text>
    </comment>
    <comment authorId="0" ref="D5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7">
      <text>
        <t xml:space="preserve">Importe neto = entrada menos salida. Fórmula, no editar.</t>
      </text>
    </comment>
    <comment authorId="0" ref="E55">
      <text>
        <t xml:space="preserve">Descripción breve del cobro o pago. No determina el cruce.</t>
      </text>
    </comment>
    <comment authorId="0" ref="I18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5">
      <text>
        <t xml:space="preserve">Importe positivo que aumenta la caja bancaria. No llenar entradas y salidas en la misma fila.</t>
      </text>
    </comment>
    <comment authorId="0" ref="J187">
      <text>
        <t xml:space="preserve">Cantidad de movimientos con ese ID en la otra fuente hasta el cierre, incluidos pendientes de apertura. Una cantidad mayor a 1 impide el cruce automático.</t>
      </text>
    </comment>
    <comment authorId="0" ref="G55">
      <text>
        <t xml:space="preserve">Importe positivo que disminuye la caja bancaria. No escribir negativos.</t>
      </text>
    </comment>
    <comment authorId="0" ref="K187">
      <text>
        <t xml:space="preserve">Anota respaldo, causa de la diferencia y acción o fecha esperada. No modifica fórmulas.</t>
      </text>
    </comment>
    <comment authorId="0" ref="H55">
      <text>
        <t xml:space="preserve">Importe neto = entrada menos salida. Fórmula, no editar.</t>
      </text>
    </comment>
    <comment authorId="0" ref="I5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5">
      <text>
        <t xml:space="preserve">Cantidad de movimientos con ese ID en la otra fuente hasta el cierre, incluidos pendientes de apertura. Una cantidad mayor a 1 impide el cruce automático.</t>
      </text>
    </comment>
    <comment authorId="0" ref="K55">
      <text>
        <t xml:space="preserve">Anota respaldo, causa de la diferencia y acción o fecha esperada. No modifica fórmulas.</t>
      </text>
    </comment>
    <comment authorId="0" ref="C18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8">
      <text>
        <t xml:space="preserve">Descripción breve del cobro o pago. No determina el cruce.</t>
      </text>
    </comment>
    <comment authorId="0" ref="F188">
      <text>
        <t xml:space="preserve">Importe positivo que aumenta la caja bancaria. No llenar entradas y salidas en la misma fila.</t>
      </text>
    </comment>
    <comment authorId="0" ref="C5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8">
      <text>
        <t xml:space="preserve">Importe positivo que disminuye la caja bancaria. No escribir negativos.</t>
      </text>
    </comment>
    <comment authorId="0" ref="D5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8">
      <text>
        <t xml:space="preserve">Importe neto = entrada menos salida. Fórmula, no editar.</t>
      </text>
    </comment>
    <comment authorId="0" ref="E56">
      <text>
        <t xml:space="preserve">Descripción breve del cobro o pago. No determina el cruce.</t>
      </text>
    </comment>
    <comment authorId="0" ref="I18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6">
      <text>
        <t xml:space="preserve">Importe positivo que aumenta la caja bancaria. No llenar entradas y salidas en la misma fila.</t>
      </text>
    </comment>
    <comment authorId="0" ref="J188">
      <text>
        <t xml:space="preserve">Cantidad de movimientos con ese ID en la otra fuente hasta el cierre, incluidos pendientes de apertura. Una cantidad mayor a 1 impide el cruce automático.</t>
      </text>
    </comment>
    <comment authorId="0" ref="G56">
      <text>
        <t xml:space="preserve">Importe positivo que disminuye la caja bancaria. No escribir negativos.</t>
      </text>
    </comment>
    <comment authorId="0" ref="K188">
      <text>
        <t xml:space="preserve">Anota respaldo, causa de la diferencia y acción o fecha esperada. No modifica fórmulas.</t>
      </text>
    </comment>
    <comment authorId="0" ref="H56">
      <text>
        <t xml:space="preserve">Importe neto = entrada menos salida. Fórmula, no editar.</t>
      </text>
    </comment>
    <comment authorId="0" ref="I5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6">
      <text>
        <t xml:space="preserve">Cantidad de movimientos con ese ID en la otra fuente hasta el cierre, incluidos pendientes de apertura. Una cantidad mayor a 1 impide el cruce automático.</t>
      </text>
    </comment>
    <comment authorId="0" ref="K56">
      <text>
        <t xml:space="preserve">Anota respaldo, causa de la diferencia y acción o fecha esperada. No modifica fórmulas.</t>
      </text>
    </comment>
    <comment authorId="0" ref="C18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9">
      <text>
        <t xml:space="preserve">Descripción breve del cobro o pago. No determina el cruce.</t>
      </text>
    </comment>
    <comment authorId="0" ref="F189">
      <text>
        <t xml:space="preserve">Importe positivo que aumenta la caja bancaria. No llenar entradas y salidas en la misma fila.</t>
      </text>
    </comment>
    <comment authorId="0" ref="C5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9">
      <text>
        <t xml:space="preserve">Importe positivo que disminuye la caja bancaria. No escribir negativos.</t>
      </text>
    </comment>
    <comment authorId="0" ref="D5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9">
      <text>
        <t xml:space="preserve">Importe neto = entrada menos salida. Fórmula, no editar.</t>
      </text>
    </comment>
    <comment authorId="0" ref="E57">
      <text>
        <t xml:space="preserve">Descripción breve del cobro o pago. No determina el cruce.</t>
      </text>
    </comment>
    <comment authorId="0" ref="I18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7">
      <text>
        <t xml:space="preserve">Importe positivo que aumenta la caja bancaria. No llenar entradas y salidas en la misma fila.</t>
      </text>
    </comment>
    <comment authorId="0" ref="J189">
      <text>
        <t xml:space="preserve">Cantidad de movimientos con ese ID en la otra fuente hasta el cierre, incluidos pendientes de apertura. Una cantidad mayor a 1 impide el cruce automático.</t>
      </text>
    </comment>
    <comment authorId="0" ref="G57">
      <text>
        <t xml:space="preserve">Importe positivo que disminuye la caja bancaria. No escribir negativos.</t>
      </text>
    </comment>
    <comment authorId="0" ref="K189">
      <text>
        <t xml:space="preserve">Anota respaldo, causa de la diferencia y acción o fecha esperada. No modifica fórmulas.</t>
      </text>
    </comment>
    <comment authorId="0" ref="H57">
      <text>
        <t xml:space="preserve">Importe neto = entrada menos salida. Fórmula, no editar.</t>
      </text>
    </comment>
    <comment authorId="0" ref="I5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7">
      <text>
        <t xml:space="preserve">Cantidad de movimientos con ese ID en la otra fuente hasta el cierre, incluidos pendientes de apertura. Una cantidad mayor a 1 impide el cruce automático.</t>
      </text>
    </comment>
    <comment authorId="0" ref="K57">
      <text>
        <t xml:space="preserve">Anota respaldo, causa de la diferencia y acción o fecha esperada. No modifica fórmulas.</t>
      </text>
    </comment>
    <comment authorId="0" ref="C19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0">
      <text>
        <t xml:space="preserve">Descripción breve del cobro o pago. No determina el cruce.</t>
      </text>
    </comment>
    <comment authorId="0" ref="F190">
      <text>
        <t xml:space="preserve">Importe positivo que aumenta la caja bancaria. No llenar entradas y salidas en la misma fila.</t>
      </text>
    </comment>
    <comment authorId="0" ref="C5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0">
      <text>
        <t xml:space="preserve">Importe positivo que disminuye la caja bancaria. No escribir negativos.</t>
      </text>
    </comment>
    <comment authorId="0" ref="D5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0">
      <text>
        <t xml:space="preserve">Importe neto = entrada menos salida. Fórmula, no editar.</t>
      </text>
    </comment>
    <comment authorId="0" ref="E58">
      <text>
        <t xml:space="preserve">Descripción breve del cobro o pago. No determina el cruce.</t>
      </text>
    </comment>
    <comment authorId="0" ref="I19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8">
      <text>
        <t xml:space="preserve">Importe positivo que aumenta la caja bancaria. No llenar entradas y salidas en la misma fila.</t>
      </text>
    </comment>
    <comment authorId="0" ref="J190">
      <text>
        <t xml:space="preserve">Cantidad de movimientos con ese ID en la otra fuente hasta el cierre, incluidos pendientes de apertura. Una cantidad mayor a 1 impide el cruce automático.</t>
      </text>
    </comment>
    <comment authorId="0" ref="G58">
      <text>
        <t xml:space="preserve">Importe positivo que disminuye la caja bancaria. No escribir negativos.</t>
      </text>
    </comment>
    <comment authorId="0" ref="K190">
      <text>
        <t xml:space="preserve">Anota respaldo, causa de la diferencia y acción o fecha esperada. No modifica fórmulas.</t>
      </text>
    </comment>
    <comment authorId="0" ref="H58">
      <text>
        <t xml:space="preserve">Importe neto = entrada menos salida. Fórmula, no editar.</t>
      </text>
    </comment>
    <comment authorId="0" ref="I5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8">
      <text>
        <t xml:space="preserve">Cantidad de movimientos con ese ID en la otra fuente hasta el cierre, incluidos pendientes de apertura. Una cantidad mayor a 1 impide el cruce automático.</t>
      </text>
    </comment>
    <comment authorId="0" ref="K58">
      <text>
        <t xml:space="preserve">Anota respaldo, causa de la diferencia y acción o fecha esperada. No modifica fórmulas.</t>
      </text>
    </comment>
    <comment authorId="0" ref="C19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1">
      <text>
        <t xml:space="preserve">Descripción breve del cobro o pago. No determina el cruce.</t>
      </text>
    </comment>
    <comment authorId="0" ref="F191">
      <text>
        <t xml:space="preserve">Importe positivo que aumenta la caja bancaria. No llenar entradas y salidas en la misma fila.</t>
      </text>
    </comment>
    <comment authorId="0" ref="C5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1">
      <text>
        <t xml:space="preserve">Importe positivo que disminuye la caja bancaria. No escribir negativos.</t>
      </text>
    </comment>
    <comment authorId="0" ref="D5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1">
      <text>
        <t xml:space="preserve">Importe neto = entrada menos salida. Fórmula, no editar.</t>
      </text>
    </comment>
    <comment authorId="0" ref="E59">
      <text>
        <t xml:space="preserve">Descripción breve del cobro o pago. No determina el cruce.</t>
      </text>
    </comment>
    <comment authorId="0" ref="I19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9">
      <text>
        <t xml:space="preserve">Importe positivo que aumenta la caja bancaria. No llenar entradas y salidas en la misma fila.</t>
      </text>
    </comment>
    <comment authorId="0" ref="J191">
      <text>
        <t xml:space="preserve">Cantidad de movimientos con ese ID en la otra fuente hasta el cierre, incluidos pendientes de apertura. Una cantidad mayor a 1 impide el cruce automático.</t>
      </text>
    </comment>
    <comment authorId="0" ref="G59">
      <text>
        <t xml:space="preserve">Importe positivo que disminuye la caja bancaria. No escribir negativos.</t>
      </text>
    </comment>
    <comment authorId="0" ref="K191">
      <text>
        <t xml:space="preserve">Anota respaldo, causa de la diferencia y acción o fecha esperada. No modifica fórmulas.</t>
      </text>
    </comment>
    <comment authorId="0" ref="H59">
      <text>
        <t xml:space="preserve">Importe neto = entrada menos salida. Fórmula, no editar.</t>
      </text>
    </comment>
    <comment authorId="0" ref="I5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9">
      <text>
        <t xml:space="preserve">Cantidad de movimientos con ese ID en la otra fuente hasta el cierre, incluidos pendientes de apertura. Una cantidad mayor a 1 impide el cruce automático.</t>
      </text>
    </comment>
    <comment authorId="0" ref="K59">
      <text>
        <t xml:space="preserve">Anota respaldo, causa de la diferencia y acción o fecha esperada. No modifica fórmulas.</t>
      </text>
    </comment>
    <comment authorId="0" ref="C19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2">
      <text>
        <t xml:space="preserve">Descripción breve del cobro o pago. No determina el cruce.</t>
      </text>
    </comment>
    <comment authorId="0" ref="F192">
      <text>
        <t xml:space="preserve">Importe positivo que aumenta la caja bancaria. No llenar entradas y salidas en la misma fila.</t>
      </text>
    </comment>
    <comment authorId="0" ref="C6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2">
      <text>
        <t xml:space="preserve">Importe positivo que disminuye la caja bancaria. No escribir negativos.</t>
      </text>
    </comment>
    <comment authorId="0" ref="D6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2">
      <text>
        <t xml:space="preserve">Importe neto = entrada menos salida. Fórmula, no editar.</t>
      </text>
    </comment>
    <comment authorId="0" ref="E60">
      <text>
        <t xml:space="preserve">Descripción breve del cobro o pago. No determina el cruce.</t>
      </text>
    </comment>
    <comment authorId="0" ref="I19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0">
      <text>
        <t xml:space="preserve">Importe positivo que aumenta la caja bancaria. No llenar entradas y salidas en la misma fila.</t>
      </text>
    </comment>
    <comment authorId="0" ref="J192">
      <text>
        <t xml:space="preserve">Cantidad de movimientos con ese ID en la otra fuente hasta el cierre, incluidos pendientes de apertura. Una cantidad mayor a 1 impide el cruce automático.</t>
      </text>
    </comment>
    <comment authorId="0" ref="G60">
      <text>
        <t xml:space="preserve">Importe positivo que disminuye la caja bancaria. No escribir negativos.</t>
      </text>
    </comment>
    <comment authorId="0" ref="K192">
      <text>
        <t xml:space="preserve">Anota respaldo, causa de la diferencia y acción o fecha esperada. No modifica fórmulas.</t>
      </text>
    </comment>
    <comment authorId="0" ref="H60">
      <text>
        <t xml:space="preserve">Importe neto = entrada menos salida. Fórmula, no editar.</t>
      </text>
    </comment>
    <comment authorId="0" ref="I6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0">
      <text>
        <t xml:space="preserve">Cantidad de movimientos con ese ID en la otra fuente hasta el cierre, incluidos pendientes de apertura. Una cantidad mayor a 1 impide el cruce automático.</t>
      </text>
    </comment>
    <comment authorId="0" ref="K60">
      <text>
        <t xml:space="preserve">Anota respaldo, causa de la diferencia y acción o fecha esperada. No modifica fórmulas.</t>
      </text>
    </comment>
    <comment authorId="0" ref="C19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3">
      <text>
        <t xml:space="preserve">Descripción breve del cobro o pago. No determina el cruce.</t>
      </text>
    </comment>
    <comment authorId="0" ref="F193">
      <text>
        <t xml:space="preserve">Importe positivo que aumenta la caja bancaria. No llenar entradas y salidas en la misma fila.</t>
      </text>
    </comment>
    <comment authorId="0" ref="C6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3">
      <text>
        <t xml:space="preserve">Importe positivo que disminuye la caja bancaria. No escribir negativos.</t>
      </text>
    </comment>
    <comment authorId="0" ref="D6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3">
      <text>
        <t xml:space="preserve">Importe neto = entrada menos salida. Fórmula, no editar.</t>
      </text>
    </comment>
    <comment authorId="0" ref="E61">
      <text>
        <t xml:space="preserve">Descripción breve del cobro o pago. No determina el cruce.</t>
      </text>
    </comment>
    <comment authorId="0" ref="I19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1">
      <text>
        <t xml:space="preserve">Importe positivo que aumenta la caja bancaria. No llenar entradas y salidas en la misma fila.</t>
      </text>
    </comment>
    <comment authorId="0" ref="J193">
      <text>
        <t xml:space="preserve">Cantidad de movimientos con ese ID en la otra fuente hasta el cierre, incluidos pendientes de apertura. Una cantidad mayor a 1 impide el cruce automático.</t>
      </text>
    </comment>
    <comment authorId="0" ref="G61">
      <text>
        <t xml:space="preserve">Importe positivo que disminuye la caja bancaria. No escribir negativos.</t>
      </text>
    </comment>
    <comment authorId="0" ref="K193">
      <text>
        <t xml:space="preserve">Anota respaldo, causa de la diferencia y acción o fecha esperada. No modifica fórmulas.</t>
      </text>
    </comment>
    <comment authorId="0" ref="H61">
      <text>
        <t xml:space="preserve">Importe neto = entrada menos salida. Fórmula, no editar.</t>
      </text>
    </comment>
    <comment authorId="0" ref="I6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1">
      <text>
        <t xml:space="preserve">Cantidad de movimientos con ese ID en la otra fuente hasta el cierre, incluidos pendientes de apertura. Una cantidad mayor a 1 impide el cruce automático.</t>
      </text>
    </comment>
    <comment authorId="0" ref="K61">
      <text>
        <t xml:space="preserve">Anota respaldo, causa de la diferencia y acción o fecha esperada. No modifica fórmulas.</t>
      </text>
    </comment>
    <comment authorId="0" ref="C19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4">
      <text>
        <t xml:space="preserve">Descripción breve del cobro o pago. No determina el cruce.</t>
      </text>
    </comment>
    <comment authorId="0" ref="F194">
      <text>
        <t xml:space="preserve">Importe positivo que aumenta la caja bancaria. No llenar entradas y salidas en la misma fila.</t>
      </text>
    </comment>
    <comment authorId="0" ref="C6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4">
      <text>
        <t xml:space="preserve">Importe positivo que disminuye la caja bancaria. No escribir negativos.</t>
      </text>
    </comment>
    <comment authorId="0" ref="D6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4">
      <text>
        <t xml:space="preserve">Importe neto = entrada menos salida. Fórmula, no editar.</t>
      </text>
    </comment>
    <comment authorId="0" ref="E62">
      <text>
        <t xml:space="preserve">Descripción breve del cobro o pago. No determina el cruce.</t>
      </text>
    </comment>
    <comment authorId="0" ref="I19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2">
      <text>
        <t xml:space="preserve">Importe positivo que aumenta la caja bancaria. No llenar entradas y salidas en la misma fila.</t>
      </text>
    </comment>
    <comment authorId="0" ref="J194">
      <text>
        <t xml:space="preserve">Cantidad de movimientos con ese ID en la otra fuente hasta el cierre, incluidos pendientes de apertura. Una cantidad mayor a 1 impide el cruce automático.</t>
      </text>
    </comment>
    <comment authorId="0" ref="G62">
      <text>
        <t xml:space="preserve">Importe positivo que disminuye la caja bancaria. No escribir negativos.</t>
      </text>
    </comment>
    <comment authorId="0" ref="K194">
      <text>
        <t xml:space="preserve">Anota respaldo, causa de la diferencia y acción o fecha esperada. No modifica fórmulas.</t>
      </text>
    </comment>
    <comment authorId="0" ref="H62">
      <text>
        <t xml:space="preserve">Importe neto = entrada menos salida. Fórmula, no editar.</t>
      </text>
    </comment>
    <comment authorId="0" ref="I6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2">
      <text>
        <t xml:space="preserve">Cantidad de movimientos con ese ID en la otra fuente hasta el cierre, incluidos pendientes de apertura. Una cantidad mayor a 1 impide el cruce automático.</t>
      </text>
    </comment>
    <comment authorId="0" ref="K62">
      <text>
        <t xml:space="preserve">Anota respaldo, causa de la diferencia y acción o fecha esperada. No modifica fórmulas.</t>
      </text>
    </comment>
    <comment authorId="0" ref="C19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5">
      <text>
        <t xml:space="preserve">Descripción breve del cobro o pago. No determina el cruce.</t>
      </text>
    </comment>
    <comment authorId="0" ref="F195">
      <text>
        <t xml:space="preserve">Importe positivo que aumenta la caja bancaria. No llenar entradas y salidas en la misma fila.</t>
      </text>
    </comment>
    <comment authorId="0" ref="C6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5">
      <text>
        <t xml:space="preserve">Importe positivo que disminuye la caja bancaria. No escribir negativos.</t>
      </text>
    </comment>
    <comment authorId="0" ref="D6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5">
      <text>
        <t xml:space="preserve">Importe neto = entrada menos salida. Fórmula, no editar.</t>
      </text>
    </comment>
    <comment authorId="0" ref="E63">
      <text>
        <t xml:space="preserve">Descripción breve del cobro o pago. No determina el cruce.</t>
      </text>
    </comment>
    <comment authorId="0" ref="I19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3">
      <text>
        <t xml:space="preserve">Importe positivo que aumenta la caja bancaria. No llenar entradas y salidas en la misma fila.</t>
      </text>
    </comment>
    <comment authorId="0" ref="J195">
      <text>
        <t xml:space="preserve">Cantidad de movimientos con ese ID en la otra fuente hasta el cierre, incluidos pendientes de apertura. Una cantidad mayor a 1 impide el cruce automático.</t>
      </text>
    </comment>
    <comment authorId="0" ref="G63">
      <text>
        <t xml:space="preserve">Importe positivo que disminuye la caja bancaria. No escribir negativos.</t>
      </text>
    </comment>
    <comment authorId="0" ref="K195">
      <text>
        <t xml:space="preserve">Anota respaldo, causa de la diferencia y acción o fecha esperada. No modifica fórmulas.</t>
      </text>
    </comment>
    <comment authorId="0" ref="H63">
      <text>
        <t xml:space="preserve">Importe neto = entrada menos salida. Fórmula, no editar.</t>
      </text>
    </comment>
    <comment authorId="0" ref="I6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3">
      <text>
        <t xml:space="preserve">Cantidad de movimientos con ese ID en la otra fuente hasta el cierre, incluidos pendientes de apertura. Una cantidad mayor a 1 impide el cruce automático.</t>
      </text>
    </comment>
    <comment authorId="0" ref="K63">
      <text>
        <t xml:space="preserve">Anota respaldo, causa de la diferencia y acción o fecha esperada. No modifica fórmulas.</t>
      </text>
    </comment>
    <comment authorId="0" ref="C19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6">
      <text>
        <t xml:space="preserve">Descripción breve del cobro o pago. No determina el cruce.</t>
      </text>
    </comment>
    <comment authorId="0" ref="F196">
      <text>
        <t xml:space="preserve">Importe positivo que aumenta la caja bancaria. No llenar entradas y salidas en la misma fila.</t>
      </text>
    </comment>
    <comment authorId="0" ref="C6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6">
      <text>
        <t xml:space="preserve">Importe positivo que disminuye la caja bancaria. No escribir negativos.</t>
      </text>
    </comment>
    <comment authorId="0" ref="D6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6">
      <text>
        <t xml:space="preserve">Importe neto = entrada menos salida. Fórmula, no editar.</t>
      </text>
    </comment>
    <comment authorId="0" ref="E64">
      <text>
        <t xml:space="preserve">Descripción breve del cobro o pago. No determina el cruce.</t>
      </text>
    </comment>
    <comment authorId="0" ref="I19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4">
      <text>
        <t xml:space="preserve">Importe positivo que aumenta la caja bancaria. No llenar entradas y salidas en la misma fila.</t>
      </text>
    </comment>
    <comment authorId="0" ref="J196">
      <text>
        <t xml:space="preserve">Cantidad de movimientos con ese ID en la otra fuente hasta el cierre, incluidos pendientes de apertura. Una cantidad mayor a 1 impide el cruce automático.</t>
      </text>
    </comment>
    <comment authorId="0" ref="G64">
      <text>
        <t xml:space="preserve">Importe positivo que disminuye la caja bancaria. No escribir negativos.</t>
      </text>
    </comment>
    <comment authorId="0" ref="K196">
      <text>
        <t xml:space="preserve">Anota respaldo, causa de la diferencia y acción o fecha esperada. No modifica fórmulas.</t>
      </text>
    </comment>
    <comment authorId="0" ref="H64">
      <text>
        <t xml:space="preserve">Importe neto = entrada menos salida. Fórmula, no editar.</t>
      </text>
    </comment>
    <comment authorId="0" ref="I6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4">
      <text>
        <t xml:space="preserve">Cantidad de movimientos con ese ID en la otra fuente hasta el cierre, incluidos pendientes de apertura. Una cantidad mayor a 1 impide el cruce automático.</t>
      </text>
    </comment>
    <comment authorId="0" ref="K64">
      <text>
        <t xml:space="preserve">Anota respaldo, causa de la diferencia y acción o fecha esperada. No modifica fórmulas.</t>
      </text>
    </comment>
    <comment authorId="0" ref="C19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7">
      <text>
        <t xml:space="preserve">Descripción breve del cobro o pago. No determina el cruce.</t>
      </text>
    </comment>
    <comment authorId="0" ref="F197">
      <text>
        <t xml:space="preserve">Importe positivo que aumenta la caja bancaria. No llenar entradas y salidas en la misma fila.</t>
      </text>
    </comment>
    <comment authorId="0" ref="C6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7">
      <text>
        <t xml:space="preserve">Importe positivo que disminuye la caja bancaria. No escribir negativos.</t>
      </text>
    </comment>
    <comment authorId="0" ref="D6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7">
      <text>
        <t xml:space="preserve">Importe neto = entrada menos salida. Fórmula, no editar.</t>
      </text>
    </comment>
    <comment authorId="0" ref="E65">
      <text>
        <t xml:space="preserve">Descripción breve del cobro o pago. No determina el cruce.</t>
      </text>
    </comment>
    <comment authorId="0" ref="I19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5">
      <text>
        <t xml:space="preserve">Importe positivo que aumenta la caja bancaria. No llenar entradas y salidas en la misma fila.</t>
      </text>
    </comment>
    <comment authorId="0" ref="J197">
      <text>
        <t xml:space="preserve">Cantidad de movimientos con ese ID en la otra fuente hasta el cierre, incluidos pendientes de apertura. Una cantidad mayor a 1 impide el cruce automático.</t>
      </text>
    </comment>
    <comment authorId="0" ref="G65">
      <text>
        <t xml:space="preserve">Importe positivo que disminuye la caja bancaria. No escribir negativos.</t>
      </text>
    </comment>
    <comment authorId="0" ref="K197">
      <text>
        <t xml:space="preserve">Anota respaldo, causa de la diferencia y acción o fecha esperada. No modifica fórmulas.</t>
      </text>
    </comment>
    <comment authorId="0" ref="H65">
      <text>
        <t xml:space="preserve">Importe neto = entrada menos salida. Fórmula, no editar.</t>
      </text>
    </comment>
    <comment authorId="0" ref="I6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5">
      <text>
        <t xml:space="preserve">Cantidad de movimientos con ese ID en la otra fuente hasta el cierre, incluidos pendientes de apertura. Una cantidad mayor a 1 impide el cruce automático.</t>
      </text>
    </comment>
    <comment authorId="0" ref="K65">
      <text>
        <t xml:space="preserve">Anota respaldo, causa de la diferencia y acción o fecha esperada. No modifica fórmulas.</t>
      </text>
    </comment>
    <comment authorId="0" ref="C19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8">
      <text>
        <t xml:space="preserve">Descripción breve del cobro o pago. No determina el cruce.</t>
      </text>
    </comment>
    <comment authorId="0" ref="F198">
      <text>
        <t xml:space="preserve">Importe positivo que aumenta la caja bancaria. No llenar entradas y salidas en la misma fila.</t>
      </text>
    </comment>
    <comment authorId="0" ref="C6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8">
      <text>
        <t xml:space="preserve">Importe positivo que disminuye la caja bancaria. No escribir negativos.</t>
      </text>
    </comment>
    <comment authorId="0" ref="D6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8">
      <text>
        <t xml:space="preserve">Importe neto = entrada menos salida. Fórmula, no editar.</t>
      </text>
    </comment>
    <comment authorId="0" ref="E66">
      <text>
        <t xml:space="preserve">Descripción breve del cobro o pago. No determina el cruce.</t>
      </text>
    </comment>
    <comment authorId="0" ref="I19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6">
      <text>
        <t xml:space="preserve">Importe positivo que aumenta la caja bancaria. No llenar entradas y salidas en la misma fila.</t>
      </text>
    </comment>
    <comment authorId="0" ref="J198">
      <text>
        <t xml:space="preserve">Cantidad de movimientos con ese ID en la otra fuente hasta el cierre, incluidos pendientes de apertura. Una cantidad mayor a 1 impide el cruce automático.</t>
      </text>
    </comment>
    <comment authorId="0" ref="G66">
      <text>
        <t xml:space="preserve">Importe positivo que disminuye la caja bancaria. No escribir negativos.</t>
      </text>
    </comment>
    <comment authorId="0" ref="K198">
      <text>
        <t xml:space="preserve">Anota respaldo, causa de la diferencia y acción o fecha esperada. No modifica fórmulas.</t>
      </text>
    </comment>
    <comment authorId="0" ref="H66">
      <text>
        <t xml:space="preserve">Importe neto = entrada menos salida. Fórmula, no editar.</t>
      </text>
    </comment>
    <comment authorId="0" ref="I6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6">
      <text>
        <t xml:space="preserve">Cantidad de movimientos con ese ID en la otra fuente hasta el cierre, incluidos pendientes de apertura. Una cantidad mayor a 1 impide el cruce automático.</t>
      </text>
    </comment>
    <comment authorId="0" ref="K66">
      <text>
        <t xml:space="preserve">Anota respaldo, causa de la diferencia y acción o fecha esperada. No modifica fórmulas.</t>
      </text>
    </comment>
    <comment authorId="0" ref="C19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9">
      <text>
        <t xml:space="preserve">Descripción breve del cobro o pago. No determina el cruce.</t>
      </text>
    </comment>
    <comment authorId="0" ref="F199">
      <text>
        <t xml:space="preserve">Importe positivo que aumenta la caja bancaria. No llenar entradas y salidas en la misma fila.</t>
      </text>
    </comment>
    <comment authorId="0" ref="C6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9">
      <text>
        <t xml:space="preserve">Importe positivo que disminuye la caja bancaria. No escribir negativos.</t>
      </text>
    </comment>
    <comment authorId="0" ref="D6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9">
      <text>
        <t xml:space="preserve">Importe neto = entrada menos salida. Fórmula, no editar.</t>
      </text>
    </comment>
    <comment authorId="0" ref="E67">
      <text>
        <t xml:space="preserve">Descripción breve del cobro o pago. No determina el cruce.</t>
      </text>
    </comment>
    <comment authorId="0" ref="I19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7">
      <text>
        <t xml:space="preserve">Importe positivo que aumenta la caja bancaria. No llenar entradas y salidas en la misma fila.</t>
      </text>
    </comment>
    <comment authorId="0" ref="J199">
      <text>
        <t xml:space="preserve">Cantidad de movimientos con ese ID en la otra fuente hasta el cierre, incluidos pendientes de apertura. Una cantidad mayor a 1 impide el cruce automático.</t>
      </text>
    </comment>
    <comment authorId="0" ref="G67">
      <text>
        <t xml:space="preserve">Importe positivo que disminuye la caja bancaria. No escribir negativos.</t>
      </text>
    </comment>
    <comment authorId="0" ref="K199">
      <text>
        <t xml:space="preserve">Anota respaldo, causa de la diferencia y acción o fecha esperada. No modifica fórmulas.</t>
      </text>
    </comment>
    <comment authorId="0" ref="H67">
      <text>
        <t xml:space="preserve">Importe neto = entrada menos salida. Fórmula, no editar.</t>
      </text>
    </comment>
    <comment authorId="0" ref="I6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7">
      <text>
        <t xml:space="preserve">Cantidad de movimientos con ese ID en la otra fuente hasta el cierre, incluidos pendientes de apertura. Una cantidad mayor a 1 impide el cruce automático.</t>
      </text>
    </comment>
    <comment authorId="0" ref="K67">
      <text>
        <t xml:space="preserve">Anota respaldo, causa de la diferencia y acción o fecha esperada. No modifica fórmulas.</t>
      </text>
    </comment>
    <comment authorId="0" ref="C20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20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200">
      <text>
        <t xml:space="preserve">Descripción breve del cobro o pago. No determina el cruce.</t>
      </text>
    </comment>
    <comment authorId="0" ref="F200">
      <text>
        <t xml:space="preserve">Importe positivo que aumenta la caja bancaria. No llenar entradas y salidas en la misma fila.</t>
      </text>
    </comment>
    <comment authorId="0" ref="C6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200">
      <text>
        <t xml:space="preserve">Importe positivo que disminuye la caja bancaria. No escribir negativos.</t>
      </text>
    </comment>
    <comment authorId="0" ref="D6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200">
      <text>
        <t xml:space="preserve">Importe neto = entrada menos salida. Fórmula, no editar.</t>
      </text>
    </comment>
    <comment authorId="0" ref="E68">
      <text>
        <t xml:space="preserve">Descripción breve del cobro o pago. No determina el cruce.</t>
      </text>
    </comment>
    <comment authorId="0" ref="I20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8">
      <text>
        <t xml:space="preserve">Importe positivo que aumenta la caja bancaria. No llenar entradas y salidas en la misma fila.</t>
      </text>
    </comment>
    <comment authorId="0" ref="J200">
      <text>
        <t xml:space="preserve">Cantidad de movimientos con ese ID en la otra fuente hasta el cierre, incluidos pendientes de apertura. Una cantidad mayor a 1 impide el cruce automático.</t>
      </text>
    </comment>
    <comment authorId="0" ref="G68">
      <text>
        <t xml:space="preserve">Importe positivo que disminuye la caja bancaria. No escribir negativos.</t>
      </text>
    </comment>
    <comment authorId="0" ref="K200">
      <text>
        <t xml:space="preserve">Anota respaldo, causa de la diferencia y acción o fecha esperada. No modifica fórmulas.</t>
      </text>
    </comment>
    <comment authorId="0" ref="H68">
      <text>
        <t xml:space="preserve">Importe neto = entrada menos salida. Fórmula, no editar.</t>
      </text>
    </comment>
    <comment authorId="0" ref="I6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8">
      <text>
        <t xml:space="preserve">Cantidad de movimientos con ese ID en la otra fuente hasta el cierre, incluidos pendientes de apertura. Una cantidad mayor a 1 impide el cruce automático.</t>
      </text>
    </comment>
    <comment authorId="0" ref="K68">
      <text>
        <t xml:space="preserve">Anota respaldo, causa de la diferencia y acción o fecha esperada. No modifica fórmulas.</t>
      </text>
    </comment>
    <comment authorId="0" ref="C20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20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201">
      <text>
        <t xml:space="preserve">Descripción breve del cobro o pago. No determina el cruce.</t>
      </text>
    </comment>
    <comment authorId="0" ref="F201">
      <text>
        <t xml:space="preserve">Importe positivo que aumenta la caja bancaria. No llenar entradas y salidas en la misma fila.</t>
      </text>
    </comment>
    <comment authorId="0" ref="C6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201">
      <text>
        <t xml:space="preserve">Importe positivo que disminuye la caja bancaria. No escribir negativos.</t>
      </text>
    </comment>
    <comment authorId="0" ref="D6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201">
      <text>
        <t xml:space="preserve">Importe neto = entrada menos salida. Fórmula, no editar.</t>
      </text>
    </comment>
    <comment authorId="0" ref="E69">
      <text>
        <t xml:space="preserve">Descripción breve del cobro o pago. No determina el cruce.</t>
      </text>
    </comment>
    <comment authorId="0" ref="I20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9">
      <text>
        <t xml:space="preserve">Importe positivo que aumenta la caja bancaria. No llenar entradas y salidas en la misma fila.</t>
      </text>
    </comment>
    <comment authorId="0" ref="J201">
      <text>
        <t xml:space="preserve">Cantidad de movimientos con ese ID en la otra fuente hasta el cierre, incluidos pendientes de apertura. Una cantidad mayor a 1 impide el cruce automático.</t>
      </text>
    </comment>
    <comment authorId="0" ref="G69">
      <text>
        <t xml:space="preserve">Importe positivo que disminuye la caja bancaria. No escribir negativos.</t>
      </text>
    </comment>
    <comment authorId="0" ref="K201">
      <text>
        <t xml:space="preserve">Anota respaldo, causa de la diferencia y acción o fecha esperada. No modifica fórmulas.</t>
      </text>
    </comment>
    <comment authorId="0" ref="H69">
      <text>
        <t xml:space="preserve">Importe neto = entrada menos salida. Fórmula, no editar.</t>
      </text>
    </comment>
    <comment authorId="0" ref="I6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9">
      <text>
        <t xml:space="preserve">Cantidad de movimientos con ese ID en la otra fuente hasta el cierre, incluidos pendientes de apertura. Una cantidad mayor a 1 impide el cruce automático.</t>
      </text>
    </comment>
    <comment authorId="0" ref="K69">
      <text>
        <t xml:space="preserve">Anota respaldo, causa de la diferencia y acción o fecha esperada. No modifica fórmulas.</t>
      </text>
    </comment>
    <comment authorId="0" ref="C20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20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202">
      <text>
        <t xml:space="preserve">Descripción breve del cobro o pago. No determina el cruce.</t>
      </text>
    </comment>
    <comment authorId="0" ref="F202">
      <text>
        <t xml:space="preserve">Importe positivo que aumenta la caja bancaria. No llenar entradas y salidas en la misma fila.</t>
      </text>
    </comment>
    <comment authorId="0" ref="C7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202">
      <text>
        <t xml:space="preserve">Importe positivo que disminuye la caja bancaria. No escribir negativos.</t>
      </text>
    </comment>
    <comment authorId="0" ref="D7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202">
      <text>
        <t xml:space="preserve">Importe neto = entrada menos salida. Fórmula, no editar.</t>
      </text>
    </comment>
    <comment authorId="0" ref="E70">
      <text>
        <t xml:space="preserve">Descripción breve del cobro o pago. No determina el cruce.</t>
      </text>
    </comment>
    <comment authorId="0" ref="I20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70">
      <text>
        <t xml:space="preserve">Importe positivo que aumenta la caja bancaria. No llenar entradas y salidas en la misma fila.</t>
      </text>
    </comment>
    <comment authorId="0" ref="J202">
      <text>
        <t xml:space="preserve">Cantidad de movimientos con ese ID en la otra fuente hasta el cierre, incluidos pendientes de apertura. Una cantidad mayor a 1 impide el cruce automático.</t>
      </text>
    </comment>
    <comment authorId="0" ref="G70">
      <text>
        <t xml:space="preserve">Importe positivo que disminuye la caja bancaria. No escribir negativos.</t>
      </text>
    </comment>
    <comment authorId="0" ref="K202">
      <text>
        <t xml:space="preserve">Anota respaldo, causa de la diferencia y acción o fecha esperada. No modifica fórmulas.</t>
      </text>
    </comment>
    <comment authorId="0" ref="H70">
      <text>
        <t xml:space="preserve">Importe neto = entrada menos salida. Fórmula, no editar.</t>
      </text>
    </comment>
    <comment authorId="0" ref="I7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0">
      <text>
        <t xml:space="preserve">Cantidad de movimientos con ese ID en la otra fuente hasta el cierre, incluidos pendientes de apertura. Una cantidad mayor a 1 impide el cruce automático.</t>
      </text>
    </comment>
    <comment authorId="0" ref="K70">
      <text>
        <t xml:space="preserve">Anota respaldo, causa de la diferencia y acción o fecha esperada. No modifica fórmulas.</t>
      </text>
    </comment>
    <comment authorId="0" ref="C20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20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203">
      <text>
        <t xml:space="preserve">Descripción breve del cobro o pago. No determina el cruce.</t>
      </text>
    </comment>
    <comment authorId="0" ref="F203">
      <text>
        <t xml:space="preserve">Importe positivo que aumenta la caja bancaria. No llenar entradas y salidas en la misma fila.</t>
      </text>
    </comment>
    <comment authorId="0" ref="C7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203">
      <text>
        <t xml:space="preserve">Importe positivo que disminuye la caja bancaria. No escribir negativos.</t>
      </text>
    </comment>
    <comment authorId="0" ref="D7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203">
      <text>
        <t xml:space="preserve">Importe neto = entrada menos salida. Fórmula, no editar.</t>
      </text>
    </comment>
    <comment authorId="0" ref="E71">
      <text>
        <t xml:space="preserve">Descripción breve del cobro o pago. No determina el cruce.</t>
      </text>
    </comment>
    <comment authorId="0" ref="I20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71">
      <text>
        <t xml:space="preserve">Importe positivo que aumenta la caja bancaria. No llenar entradas y salidas en la misma fila.</t>
      </text>
    </comment>
    <comment authorId="0" ref="J203">
      <text>
        <t xml:space="preserve">Cantidad de movimientos con ese ID en la otra fuente hasta el cierre, incluidos pendientes de apertura. Una cantidad mayor a 1 impide el cruce automático.</t>
      </text>
    </comment>
    <comment authorId="0" ref="G71">
      <text>
        <t xml:space="preserve">Importe positivo que disminuye la caja bancaria. No escribir negativos.</t>
      </text>
    </comment>
    <comment authorId="0" ref="K203">
      <text>
        <t xml:space="preserve">Anota respaldo, causa de la diferencia y acción o fecha esperada. No modifica fórmulas.</t>
      </text>
    </comment>
    <comment authorId="0" ref="H71">
      <text>
        <t xml:space="preserve">Importe neto = entrada menos salida. Fórmula, no editar.</t>
      </text>
    </comment>
    <comment authorId="0" ref="I7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1">
      <text>
        <t xml:space="preserve">Cantidad de movimientos con ese ID en la otra fuente hasta el cierre, incluidos pendientes de apertura. Una cantidad mayor a 1 impide el cruce automático.</t>
      </text>
    </comment>
    <comment authorId="0" ref="K71">
      <text>
        <t xml:space="preserve">Anota respaldo, causa de la diferencia y acción o fecha esperada. No modifica fórmulas.</t>
      </text>
    </comment>
    <comment authorId="0" ref="C20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20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204">
      <text>
        <t xml:space="preserve">Descripción breve del cobro o pago. No determina el cruce.</t>
      </text>
    </comment>
    <comment authorId="0" ref="F204">
      <text>
        <t xml:space="preserve">Importe positivo que aumenta la caja bancaria. No llenar entradas y salidas en la misma fila.</t>
      </text>
    </comment>
    <comment authorId="0" ref="C7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204">
      <text>
        <t xml:space="preserve">Importe positivo que disminuye la caja bancaria. No escribir negativos.</t>
      </text>
    </comment>
    <comment authorId="0" ref="D7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204">
      <text>
        <t xml:space="preserve">Importe neto = entrada menos salida. Fórmula, no editar.</t>
      </text>
    </comment>
    <comment authorId="0" ref="E72">
      <text>
        <t xml:space="preserve">Descripción breve del cobro o pago. No determina el cruce.</t>
      </text>
    </comment>
    <comment authorId="0" ref="I20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72">
      <text>
        <t xml:space="preserve">Importe positivo que aumenta la caja bancaria. No llenar entradas y salidas en la misma fila.</t>
      </text>
    </comment>
    <comment authorId="0" ref="J204">
      <text>
        <t xml:space="preserve">Cantidad de movimientos con ese ID en la otra fuente hasta el cierre, incluidos pendientes de apertura. Una cantidad mayor a 1 impide el cruce automático.</t>
      </text>
    </comment>
    <comment authorId="0" ref="G72">
      <text>
        <t xml:space="preserve">Importe positivo que disminuye la caja bancaria. No escribir negativos.</t>
      </text>
    </comment>
    <comment authorId="0" ref="K204">
      <text>
        <t xml:space="preserve">Anota respaldo, causa de la diferencia y acción o fecha esperada. No modifica fórmulas.</t>
      </text>
    </comment>
    <comment authorId="0" ref="H72">
      <text>
        <t xml:space="preserve">Importe neto = entrada menos salida. Fórmula, no editar.</t>
      </text>
    </comment>
    <comment authorId="0" ref="I7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2">
      <text>
        <t xml:space="preserve">Cantidad de movimientos con ese ID en la otra fuente hasta el cierre, incluidos pendientes de apertura. Una cantidad mayor a 1 impide el cruce automático.</t>
      </text>
    </comment>
    <comment authorId="0" ref="K72">
      <text>
        <t xml:space="preserve">Anota respaldo, causa de la diferencia y acción o fecha esperada. No modifica fórmulas.</t>
      </text>
    </comment>
    <comment authorId="0" ref="C20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20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205">
      <text>
        <t xml:space="preserve">Descripción breve del cobro o pago. No determina el cruce.</t>
      </text>
    </comment>
    <comment authorId="0" ref="F205">
      <text>
        <t xml:space="preserve">Importe positivo que aumenta la caja bancaria. No llenar entradas y salidas en la misma fila.</t>
      </text>
    </comment>
    <comment authorId="0" ref="C7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205">
      <text>
        <t xml:space="preserve">Importe positivo que disminuye la caja bancaria. No escribir negativos.</t>
      </text>
    </comment>
    <comment authorId="0" ref="D7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205">
      <text>
        <t xml:space="preserve">Importe neto = entrada menos salida. Fórmula, no editar.</t>
      </text>
    </comment>
    <comment authorId="0" ref="E73">
      <text>
        <t xml:space="preserve">Descripción breve del cobro o pago. No determina el cruce.</t>
      </text>
    </comment>
    <comment authorId="0" ref="I20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73">
      <text>
        <t xml:space="preserve">Importe positivo que aumenta la caja bancaria. No llenar entradas y salidas en la misma fila.</t>
      </text>
    </comment>
    <comment authorId="0" ref="J205">
      <text>
        <t xml:space="preserve">Cantidad de movimientos con ese ID en la otra fuente hasta el cierre, incluidos pendientes de apertura. Una cantidad mayor a 1 impide el cruce automático.</t>
      </text>
    </comment>
    <comment authorId="0" ref="G73">
      <text>
        <t xml:space="preserve">Importe positivo que disminuye la caja bancaria. No escribir negativos.</t>
      </text>
    </comment>
    <comment authorId="0" ref="K205">
      <text>
        <t xml:space="preserve">Anota respaldo, causa de la diferencia y acción o fecha esperada. No modifica fórmulas.</t>
      </text>
    </comment>
    <comment authorId="0" ref="H73">
      <text>
        <t xml:space="preserve">Importe neto = entrada menos salida. Fórmula, no editar.</t>
      </text>
    </comment>
    <comment authorId="0" ref="I7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3">
      <text>
        <t xml:space="preserve">Cantidad de movimientos con ese ID en la otra fuente hasta el cierre, incluidos pendientes de apertura. Una cantidad mayor a 1 impide el cruce automático.</t>
      </text>
    </comment>
    <comment authorId="0" ref="K73">
      <text>
        <t xml:space="preserve">Anota respaldo, causa de la diferencia y acción o fecha esperada. No modifica fórmulas.</t>
      </text>
    </comment>
    <comment authorId="0" ref="C7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7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74">
      <text>
        <t xml:space="preserve">Descripción breve del cobro o pago. No determina el cruce.</t>
      </text>
    </comment>
    <comment authorId="0" ref="F74">
      <text>
        <t xml:space="preserve">Importe positivo que aumenta la caja bancaria. No llenar entradas y salidas en la misma fila.</t>
      </text>
    </comment>
    <comment authorId="0" ref="G74">
      <text>
        <t xml:space="preserve">Importe positivo que disminuye la caja bancaria. No escribir negativos.</t>
      </text>
    </comment>
    <comment authorId="0" ref="H74">
      <text>
        <t xml:space="preserve">Importe neto = entrada menos salida. Fórmula, no editar.</t>
      </text>
    </comment>
    <comment authorId="0" ref="I7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4">
      <text>
        <t xml:space="preserve">Cantidad de movimientos con ese ID en la otra fuente hasta el cierre, incluidos pendientes de apertura. Una cantidad mayor a 1 impide el cruce automático.</t>
      </text>
    </comment>
    <comment authorId="0" ref="K74">
      <text>
        <t xml:space="preserve">Anota respaldo, causa de la diferencia y acción o fecha esperada. No modifica fórmulas.</t>
      </text>
    </comment>
    <comment authorId="0" ref="C7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7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75">
      <text>
        <t xml:space="preserve">Descripción breve del cobro o pago. No determina el cruce.</t>
      </text>
    </comment>
    <comment authorId="0" ref="F75">
      <text>
        <t xml:space="preserve">Importe positivo que aumenta la caja bancaria. No llenar entradas y salidas en la misma fila.</t>
      </text>
    </comment>
    <comment authorId="0" ref="G75">
      <text>
        <t xml:space="preserve">Importe positivo que disminuye la caja bancaria. No escribir negativos.</t>
      </text>
    </comment>
    <comment authorId="0" ref="H75">
      <text>
        <t xml:space="preserve">Importe neto = entrada menos salida. Fórmula, no editar.</t>
      </text>
    </comment>
    <comment authorId="0" ref="I7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5">
      <text>
        <t xml:space="preserve">Cantidad de movimientos con ese ID en la otra fuente hasta el cierre, incluidos pendientes de apertura. Una cantidad mayor a 1 impide el cruce automático.</t>
      </text>
    </comment>
    <comment authorId="0" ref="K75">
      <text>
        <t xml:space="preserve">Anota respaldo, causa de la diferencia y acción o fecha esperada. No modifica fórmulas.</t>
      </text>
    </comment>
    <comment authorId="0" ref="C7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7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76">
      <text>
        <t xml:space="preserve">Descripción breve del cobro o pago. No determina el cruce.</t>
      </text>
    </comment>
    <comment authorId="0" ref="F76">
      <text>
        <t xml:space="preserve">Importe positivo que aumenta la caja bancaria. No llenar entradas y salidas en la misma fila.</t>
      </text>
    </comment>
    <comment authorId="0" ref="G76">
      <text>
        <t xml:space="preserve">Importe positivo que disminuye la caja bancaria. No escribir negativos.</t>
      </text>
    </comment>
    <comment authorId="0" ref="H76">
      <text>
        <t xml:space="preserve">Importe neto = entrada menos salida. Fórmula, no editar.</t>
      </text>
    </comment>
    <comment authorId="0" ref="I7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6">
      <text>
        <t xml:space="preserve">Cantidad de movimientos con ese ID en la otra fuente hasta el cierre, incluidos pendientes de apertura. Una cantidad mayor a 1 impide el cruce automático.</t>
      </text>
    </comment>
    <comment authorId="0" ref="K76">
      <text>
        <t xml:space="preserve">Anota respaldo, causa de la diferencia y acción o fecha esperada. No modifica fórmulas.</t>
      </text>
    </comment>
    <comment authorId="0" ref="C7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7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77">
      <text>
        <t xml:space="preserve">Descripción breve del cobro o pago. No determina el cruce.</t>
      </text>
    </comment>
    <comment authorId="0" ref="F77">
      <text>
        <t xml:space="preserve">Importe positivo que aumenta la caja bancaria. No llenar entradas y salidas en la misma fila.</t>
      </text>
    </comment>
    <comment authorId="0" ref="G77">
      <text>
        <t xml:space="preserve">Importe positivo que disminuye la caja bancaria. No escribir negativos.</t>
      </text>
    </comment>
    <comment authorId="0" ref="H77">
      <text>
        <t xml:space="preserve">Importe neto = entrada menos salida. Fórmula, no editar.</t>
      </text>
    </comment>
    <comment authorId="0" ref="I7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7">
      <text>
        <t xml:space="preserve">Cantidad de movimientos con ese ID en la otra fuente hasta el cierre, incluidos pendientes de apertura. Una cantidad mayor a 1 impide el cruce automático.</t>
      </text>
    </comment>
    <comment authorId="0" ref="K77">
      <text>
        <t xml:space="preserve">Anota respaldo, causa de la diferencia y acción o fecha esperada. No modifica fórmulas.</t>
      </text>
    </comment>
    <comment authorId="0" ref="C7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7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78">
      <text>
        <t xml:space="preserve">Descripción breve del cobro o pago. No determina el cruce.</t>
      </text>
    </comment>
    <comment authorId="0" ref="F78">
      <text>
        <t xml:space="preserve">Importe positivo que aumenta la caja bancaria. No llenar entradas y salidas en la misma fila.</t>
      </text>
    </comment>
    <comment authorId="0" ref="G78">
      <text>
        <t xml:space="preserve">Importe positivo que disminuye la caja bancaria. No escribir negativos.</t>
      </text>
    </comment>
    <comment authorId="0" ref="H78">
      <text>
        <t xml:space="preserve">Importe neto = entrada menos salida. Fórmula, no editar.</t>
      </text>
    </comment>
    <comment authorId="0" ref="I7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8">
      <text>
        <t xml:space="preserve">Cantidad de movimientos con ese ID en la otra fuente hasta el cierre, incluidos pendientes de apertura. Una cantidad mayor a 1 impide el cruce automático.</t>
      </text>
    </comment>
    <comment authorId="0" ref="K78">
      <text>
        <t xml:space="preserve">Anota respaldo, causa de la diferencia y acción o fecha esperada. No modifica fórmulas.</t>
      </text>
    </comment>
    <comment authorId="0" ref="C7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7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79">
      <text>
        <t xml:space="preserve">Descripción breve del cobro o pago. No determina el cruce.</t>
      </text>
    </comment>
    <comment authorId="0" ref="F79">
      <text>
        <t xml:space="preserve">Importe positivo que aumenta la caja bancaria. No llenar entradas y salidas en la misma fila.</t>
      </text>
    </comment>
    <comment authorId="0" ref="G79">
      <text>
        <t xml:space="preserve">Importe positivo que disminuye la caja bancaria. No escribir negativos.</t>
      </text>
    </comment>
    <comment authorId="0" ref="H79">
      <text>
        <t xml:space="preserve">Importe neto = entrada menos salida. Fórmula, no editar.</t>
      </text>
    </comment>
    <comment authorId="0" ref="I7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9">
      <text>
        <t xml:space="preserve">Cantidad de movimientos con ese ID en la otra fuente hasta el cierre, incluidos pendientes de apertura. Una cantidad mayor a 1 impide el cruce automático.</t>
      </text>
    </comment>
    <comment authorId="0" ref="K79">
      <text>
        <t xml:space="preserve">Anota respaldo, causa de la diferencia y acción o fecha esperada. No modifica fórmulas.</t>
      </text>
    </comment>
    <comment authorId="0" ref="C8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0">
      <text>
        <t xml:space="preserve">Descripción breve del cobro o pago. No determina el cruce.</t>
      </text>
    </comment>
    <comment authorId="0" ref="F80">
      <text>
        <t xml:space="preserve">Importe positivo que aumenta la caja bancaria. No llenar entradas y salidas en la misma fila.</t>
      </text>
    </comment>
    <comment authorId="0" ref="G80">
      <text>
        <t xml:space="preserve">Importe positivo que disminuye la caja bancaria. No escribir negativos.</t>
      </text>
    </comment>
    <comment authorId="0" ref="H80">
      <text>
        <t xml:space="preserve">Importe neto = entrada menos salida. Fórmula, no editar.</t>
      </text>
    </comment>
    <comment authorId="0" ref="I8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0">
      <text>
        <t xml:space="preserve">Cantidad de movimientos con ese ID en la otra fuente hasta el cierre, incluidos pendientes de apertura. Una cantidad mayor a 1 impide el cruce automático.</t>
      </text>
    </comment>
    <comment authorId="0" ref="K80">
      <text>
        <t xml:space="preserve">Anota respaldo, causa de la diferencia y acción o fecha esperada. No modifica fórmulas.</t>
      </text>
    </comment>
    <comment authorId="0" ref="C8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1">
      <text>
        <t xml:space="preserve">Descripción breve del cobro o pago. No determina el cruce.</t>
      </text>
    </comment>
    <comment authorId="0" ref="F81">
      <text>
        <t xml:space="preserve">Importe positivo que aumenta la caja bancaria. No llenar entradas y salidas en la misma fila.</t>
      </text>
    </comment>
    <comment authorId="0" ref="G81">
      <text>
        <t xml:space="preserve">Importe positivo que disminuye la caja bancaria. No escribir negativos.</t>
      </text>
    </comment>
    <comment authorId="0" ref="H81">
      <text>
        <t xml:space="preserve">Importe neto = entrada menos salida. Fórmula, no editar.</t>
      </text>
    </comment>
    <comment authorId="0" ref="I8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1">
      <text>
        <t xml:space="preserve">Cantidad de movimientos con ese ID en la otra fuente hasta el cierre, incluidos pendientes de apertura. Una cantidad mayor a 1 impide el cruce automático.</t>
      </text>
    </comment>
    <comment authorId="0" ref="K81">
      <text>
        <t xml:space="preserve">Anota respaldo, causa de la diferencia y acción o fecha esperada. No modifica fórmulas.</t>
      </text>
    </comment>
    <comment authorId="0" ref="C8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2">
      <text>
        <t xml:space="preserve">Descripción breve del cobro o pago. No determina el cruce.</t>
      </text>
    </comment>
    <comment authorId="0" ref="F82">
      <text>
        <t xml:space="preserve">Importe positivo que aumenta la caja bancaria. No llenar entradas y salidas en la misma fila.</t>
      </text>
    </comment>
    <comment authorId="0" ref="G82">
      <text>
        <t xml:space="preserve">Importe positivo que disminuye la caja bancaria. No escribir negativos.</t>
      </text>
    </comment>
    <comment authorId="0" ref="H82">
      <text>
        <t xml:space="preserve">Importe neto = entrada menos salida. Fórmula, no editar.</t>
      </text>
    </comment>
    <comment authorId="0" ref="I8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2">
      <text>
        <t xml:space="preserve">Cantidad de movimientos con ese ID en la otra fuente hasta el cierre, incluidos pendientes de apertura. Una cantidad mayor a 1 impide el cruce automático.</t>
      </text>
    </comment>
    <comment authorId="0" ref="K82">
      <text>
        <t xml:space="preserve">Anota respaldo, causa de la diferencia y acción o fecha esperada. No modifica fórmulas.</t>
      </text>
    </comment>
    <comment authorId="0" ref="C8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3">
      <text>
        <t xml:space="preserve">Descripción breve del cobro o pago. No determina el cruce.</t>
      </text>
    </comment>
    <comment authorId="0" ref="F83">
      <text>
        <t xml:space="preserve">Importe positivo que aumenta la caja bancaria. No llenar entradas y salidas en la misma fila.</t>
      </text>
    </comment>
    <comment authorId="0" ref="G83">
      <text>
        <t xml:space="preserve">Importe positivo que disminuye la caja bancaria. No escribir negativos.</t>
      </text>
    </comment>
    <comment authorId="0" ref="H83">
      <text>
        <t xml:space="preserve">Importe neto = entrada menos salida. Fórmula, no editar.</t>
      </text>
    </comment>
    <comment authorId="0" ref="I8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3">
      <text>
        <t xml:space="preserve">Cantidad de movimientos con ese ID en la otra fuente hasta el cierre, incluidos pendientes de apertura. Una cantidad mayor a 1 impide el cruce automático.</t>
      </text>
    </comment>
    <comment authorId="0" ref="K83">
      <text>
        <t xml:space="preserve">Anota respaldo, causa de la diferencia y acción o fecha esperada. No modifica fórmulas.</t>
      </text>
    </comment>
    <comment authorId="0" ref="C8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4">
      <text>
        <t xml:space="preserve">Descripción breve del cobro o pago. No determina el cruce.</t>
      </text>
    </comment>
    <comment authorId="0" ref="F84">
      <text>
        <t xml:space="preserve">Importe positivo que aumenta la caja bancaria. No llenar entradas y salidas en la misma fila.</t>
      </text>
    </comment>
    <comment authorId="0" ref="G84">
      <text>
        <t xml:space="preserve">Importe positivo que disminuye la caja bancaria. No escribir negativos.</t>
      </text>
    </comment>
    <comment authorId="0" ref="H84">
      <text>
        <t xml:space="preserve">Importe neto = entrada menos salida. Fórmula, no editar.</t>
      </text>
    </comment>
    <comment authorId="0" ref="I8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4">
      <text>
        <t xml:space="preserve">Cantidad de movimientos con ese ID en la otra fuente hasta el cierre, incluidos pendientes de apertura. Una cantidad mayor a 1 impide el cruce automático.</t>
      </text>
    </comment>
    <comment authorId="0" ref="K84">
      <text>
        <t xml:space="preserve">Anota respaldo, causa de la diferencia y acción o fecha esperada. No modifica fórmulas.</t>
      </text>
    </comment>
    <comment authorId="0" ref="C8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5">
      <text>
        <t xml:space="preserve">Descripción breve del cobro o pago. No determina el cruce.</t>
      </text>
    </comment>
    <comment authorId="0" ref="F85">
      <text>
        <t xml:space="preserve">Importe positivo que aumenta la caja bancaria. No llenar entradas y salidas en la misma fila.</t>
      </text>
    </comment>
    <comment authorId="0" ref="G85">
      <text>
        <t xml:space="preserve">Importe positivo que disminuye la caja bancaria. No escribir negativos.</t>
      </text>
    </comment>
    <comment authorId="0" ref="H85">
      <text>
        <t xml:space="preserve">Importe neto = entrada menos salida. Fórmula, no editar.</t>
      </text>
    </comment>
    <comment authorId="0" ref="I8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5">
      <text>
        <t xml:space="preserve">Cantidad de movimientos con ese ID en la otra fuente hasta el cierre, incluidos pendientes de apertura. Una cantidad mayor a 1 impide el cruce automático.</t>
      </text>
    </comment>
    <comment authorId="0" ref="K85">
      <text>
        <t xml:space="preserve">Anota respaldo, causa de la diferencia y acción o fecha esperada. No modifica fórmulas.</t>
      </text>
    </comment>
    <comment authorId="0" ref="C8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6">
      <text>
        <t xml:space="preserve">Descripción breve del cobro o pago. No determina el cruce.</t>
      </text>
    </comment>
    <comment authorId="0" ref="F86">
      <text>
        <t xml:space="preserve">Importe positivo que aumenta la caja bancaria. No llenar entradas y salidas en la misma fila.</t>
      </text>
    </comment>
    <comment authorId="0" ref="G86">
      <text>
        <t xml:space="preserve">Importe positivo que disminuye la caja bancaria. No escribir negativos.</t>
      </text>
    </comment>
    <comment authorId="0" ref="H86">
      <text>
        <t xml:space="preserve">Importe neto = entrada menos salida. Fórmula, no editar.</t>
      </text>
    </comment>
    <comment authorId="0" ref="I8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6">
      <text>
        <t xml:space="preserve">Cantidad de movimientos con ese ID en la otra fuente hasta el cierre, incluidos pendientes de apertura. Una cantidad mayor a 1 impide el cruce automático.</t>
      </text>
    </comment>
    <comment authorId="0" ref="K86">
      <text>
        <t xml:space="preserve">Anota respaldo, causa de la diferencia y acción o fecha esperada. No modifica fórmulas.</t>
      </text>
    </comment>
    <comment authorId="0" ref="C8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7">
      <text>
        <t xml:space="preserve">Descripción breve del cobro o pago. No determina el cruce.</t>
      </text>
    </comment>
    <comment authorId="0" ref="F87">
      <text>
        <t xml:space="preserve">Importe positivo que aumenta la caja bancaria. No llenar entradas y salidas en la misma fila.</t>
      </text>
    </comment>
    <comment authorId="0" ref="G87">
      <text>
        <t xml:space="preserve">Importe positivo que disminuye la caja bancaria. No escribir negativos.</t>
      </text>
    </comment>
    <comment authorId="0" ref="H87">
      <text>
        <t xml:space="preserve">Importe neto = entrada menos salida. Fórmula, no editar.</t>
      </text>
    </comment>
    <comment authorId="0" ref="I8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7">
      <text>
        <t xml:space="preserve">Cantidad de movimientos con ese ID en la otra fuente hasta el cierre, incluidos pendientes de apertura. Una cantidad mayor a 1 impide el cruce automático.</t>
      </text>
    </comment>
    <comment authorId="0" ref="K87">
      <text>
        <t xml:space="preserve">Anota respaldo, causa de la diferencia y acción o fecha esperada. No modifica fórmulas.</t>
      </text>
    </comment>
    <comment authorId="0" ref="C8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8">
      <text>
        <t xml:space="preserve">Descripción breve del cobro o pago. No determina el cruce.</t>
      </text>
    </comment>
    <comment authorId="0" ref="F88">
      <text>
        <t xml:space="preserve">Importe positivo que aumenta la caja bancaria. No llenar entradas y salidas en la misma fila.</t>
      </text>
    </comment>
    <comment authorId="0" ref="G88">
      <text>
        <t xml:space="preserve">Importe positivo que disminuye la caja bancaria. No escribir negativos.</t>
      </text>
    </comment>
    <comment authorId="0" ref="H88">
      <text>
        <t xml:space="preserve">Importe neto = entrada menos salida. Fórmula, no editar.</t>
      </text>
    </comment>
    <comment authorId="0" ref="I8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8">
      <text>
        <t xml:space="preserve">Cantidad de movimientos con ese ID en la otra fuente hasta el cierre, incluidos pendientes de apertura. Una cantidad mayor a 1 impide el cruce automático.</t>
      </text>
    </comment>
    <comment authorId="0" ref="K88">
      <text>
        <t xml:space="preserve">Anota respaldo, causa de la diferencia y acción o fecha esperada. No modifica fórmulas.</t>
      </text>
    </comment>
    <comment authorId="0" ref="C8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9">
      <text>
        <t xml:space="preserve">Descripción breve del cobro o pago. No determina el cruce.</t>
      </text>
    </comment>
    <comment authorId="0" ref="F89">
      <text>
        <t xml:space="preserve">Importe positivo que aumenta la caja bancaria. No llenar entradas y salidas en la misma fila.</t>
      </text>
    </comment>
    <comment authorId="0" ref="G89">
      <text>
        <t xml:space="preserve">Importe positivo que disminuye la caja bancaria. No escribir negativos.</t>
      </text>
    </comment>
    <comment authorId="0" ref="H89">
      <text>
        <t xml:space="preserve">Importe neto = entrada menos salida. Fórmula, no editar.</t>
      </text>
    </comment>
    <comment authorId="0" ref="I8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9">
      <text>
        <t xml:space="preserve">Cantidad de movimientos con ese ID en la otra fuente hasta el cierre, incluidos pendientes de apertura. Una cantidad mayor a 1 impide el cruce automático.</t>
      </text>
    </comment>
    <comment authorId="0" ref="K89">
      <text>
        <t xml:space="preserve">Anota respaldo, causa de la diferencia y acción o fecha esperada. No modifica fórmulas.</t>
      </text>
    </comment>
    <comment authorId="0" ref="C9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0">
      <text>
        <t xml:space="preserve">Descripción breve del cobro o pago. No determina el cruce.</t>
      </text>
    </comment>
    <comment authorId="0" ref="F90">
      <text>
        <t xml:space="preserve">Importe positivo que aumenta la caja bancaria. No llenar entradas y salidas en la misma fila.</t>
      </text>
    </comment>
    <comment authorId="0" ref="G90">
      <text>
        <t xml:space="preserve">Importe positivo que disminuye la caja bancaria. No escribir negativos.</t>
      </text>
    </comment>
    <comment authorId="0" ref="H90">
      <text>
        <t xml:space="preserve">Importe neto = entrada menos salida. Fórmula, no editar.</t>
      </text>
    </comment>
    <comment authorId="0" ref="I9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0">
      <text>
        <t xml:space="preserve">Cantidad de movimientos con ese ID en la otra fuente hasta el cierre, incluidos pendientes de apertura. Una cantidad mayor a 1 impide el cruce automático.</t>
      </text>
    </comment>
    <comment authorId="0" ref="K90">
      <text>
        <t xml:space="preserve">Anota respaldo, causa de la diferencia y acción o fecha esperada. No modifica fórmulas.</t>
      </text>
    </comment>
    <comment authorId="0" ref="C9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1">
      <text>
        <t xml:space="preserve">Descripción breve del cobro o pago. No determina el cruce.</t>
      </text>
    </comment>
    <comment authorId="0" ref="F91">
      <text>
        <t xml:space="preserve">Importe positivo que aumenta la caja bancaria. No llenar entradas y salidas en la misma fila.</t>
      </text>
    </comment>
    <comment authorId="0" ref="G91">
      <text>
        <t xml:space="preserve">Importe positivo que disminuye la caja bancaria. No escribir negativos.</t>
      </text>
    </comment>
    <comment authorId="0" ref="H91">
      <text>
        <t xml:space="preserve">Importe neto = entrada menos salida. Fórmula, no editar.</t>
      </text>
    </comment>
    <comment authorId="0" ref="I9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1">
      <text>
        <t xml:space="preserve">Cantidad de movimientos con ese ID en la otra fuente hasta el cierre, incluidos pendientes de apertura. Una cantidad mayor a 1 impide el cruce automático.</t>
      </text>
    </comment>
    <comment authorId="0" ref="K91">
      <text>
        <t xml:space="preserve">Anota respaldo, causa de la diferencia y acción o fecha esperada. No modifica fórmulas.</t>
      </text>
    </comment>
    <comment authorId="0" ref="C9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2">
      <text>
        <t xml:space="preserve">Descripción breve del cobro o pago. No determina el cruce.</t>
      </text>
    </comment>
    <comment authorId="0" ref="F92">
      <text>
        <t xml:space="preserve">Importe positivo que aumenta la caja bancaria. No llenar entradas y salidas en la misma fila.</t>
      </text>
    </comment>
    <comment authorId="0" ref="G92">
      <text>
        <t xml:space="preserve">Importe positivo que disminuye la caja bancaria. No escribir negativos.</t>
      </text>
    </comment>
    <comment authorId="0" ref="H92">
      <text>
        <t xml:space="preserve">Importe neto = entrada menos salida. Fórmula, no editar.</t>
      </text>
    </comment>
    <comment authorId="0" ref="I9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2">
      <text>
        <t xml:space="preserve">Cantidad de movimientos con ese ID en la otra fuente hasta el cierre, incluidos pendientes de apertura. Una cantidad mayor a 1 impide el cruce automático.</t>
      </text>
    </comment>
    <comment authorId="0" ref="K92">
      <text>
        <t xml:space="preserve">Anota respaldo, causa de la diferencia y acción o fecha esperada. No modifica fórmulas.</t>
      </text>
    </comment>
    <comment authorId="0" ref="C9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3">
      <text>
        <t xml:space="preserve">Descripción breve del cobro o pago. No determina el cruce.</t>
      </text>
    </comment>
    <comment authorId="0" ref="F93">
      <text>
        <t xml:space="preserve">Importe positivo que aumenta la caja bancaria. No llenar entradas y salidas en la misma fila.</t>
      </text>
    </comment>
    <comment authorId="0" ref="G93">
      <text>
        <t xml:space="preserve">Importe positivo que disminuye la caja bancaria. No escribir negativos.</t>
      </text>
    </comment>
    <comment authorId="0" ref="H93">
      <text>
        <t xml:space="preserve">Importe neto = entrada menos salida. Fórmula, no editar.</t>
      </text>
    </comment>
    <comment authorId="0" ref="I9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3">
      <text>
        <t xml:space="preserve">Cantidad de movimientos con ese ID en la otra fuente hasta el cierre, incluidos pendientes de apertura. Una cantidad mayor a 1 impide el cruce automático.</t>
      </text>
    </comment>
    <comment authorId="0" ref="K93">
      <text>
        <t xml:space="preserve">Anota respaldo, causa de la diferencia y acción o fecha esperada. No modifica fórmulas.</t>
      </text>
    </comment>
    <comment authorId="0" ref="C9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4">
      <text>
        <t xml:space="preserve">Descripción breve del cobro o pago. No determina el cruce.</t>
      </text>
    </comment>
    <comment authorId="0" ref="F94">
      <text>
        <t xml:space="preserve">Importe positivo que aumenta la caja bancaria. No llenar entradas y salidas en la misma fila.</t>
      </text>
    </comment>
    <comment authorId="0" ref="G94">
      <text>
        <t xml:space="preserve">Importe positivo que disminuye la caja bancaria. No escribir negativos.</t>
      </text>
    </comment>
    <comment authorId="0" ref="H94">
      <text>
        <t xml:space="preserve">Importe neto = entrada menos salida. Fórmula, no editar.</t>
      </text>
    </comment>
    <comment authorId="0" ref="I9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4">
      <text>
        <t xml:space="preserve">Cantidad de movimientos con ese ID en la otra fuente hasta el cierre, incluidos pendientes de apertura. Una cantidad mayor a 1 impide el cruce automático.</t>
      </text>
    </comment>
    <comment authorId="0" ref="K94">
      <text>
        <t xml:space="preserve">Anota respaldo, causa de la diferencia y acción o fecha esperada. No modifica fórmulas.</t>
      </text>
    </comment>
    <comment authorId="0" ref="C9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5">
      <text>
        <t xml:space="preserve">Descripción breve del cobro o pago. No determina el cruce.</t>
      </text>
    </comment>
    <comment authorId="0" ref="F95">
      <text>
        <t xml:space="preserve">Importe positivo que aumenta la caja bancaria. No llenar entradas y salidas en la misma fila.</t>
      </text>
    </comment>
    <comment authorId="0" ref="G95">
      <text>
        <t xml:space="preserve">Importe positivo que disminuye la caja bancaria. No escribir negativos.</t>
      </text>
    </comment>
    <comment authorId="0" ref="H95">
      <text>
        <t xml:space="preserve">Importe neto = entrada menos salida. Fórmula, no editar.</t>
      </text>
    </comment>
    <comment authorId="0" ref="I9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5">
      <text>
        <t xml:space="preserve">Cantidad de movimientos con ese ID en la otra fuente hasta el cierre, incluidos pendientes de apertura. Una cantidad mayor a 1 impide el cruce automático.</t>
      </text>
    </comment>
    <comment authorId="0" ref="K95">
      <text>
        <t xml:space="preserve">Anota respaldo, causa de la diferencia y acción o fecha esperada. No modifica fórmulas.</t>
      </text>
    </comment>
    <comment authorId="0" ref="C9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6">
      <text>
        <t xml:space="preserve">Descripción breve del cobro o pago. No determina el cruce.</t>
      </text>
    </comment>
    <comment authorId="0" ref="F96">
      <text>
        <t xml:space="preserve">Importe positivo que aumenta la caja bancaria. No llenar entradas y salidas en la misma fila.</t>
      </text>
    </comment>
    <comment authorId="0" ref="G96">
      <text>
        <t xml:space="preserve">Importe positivo que disminuye la caja bancaria. No escribir negativos.</t>
      </text>
    </comment>
    <comment authorId="0" ref="H96">
      <text>
        <t xml:space="preserve">Importe neto = entrada menos salida. Fórmula, no editar.</t>
      </text>
    </comment>
    <comment authorId="0" ref="I9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6">
      <text>
        <t xml:space="preserve">Cantidad de movimientos con ese ID en la otra fuente hasta el cierre, incluidos pendientes de apertura. Una cantidad mayor a 1 impide el cruce automático.</t>
      </text>
    </comment>
    <comment authorId="0" ref="K96">
      <text>
        <t xml:space="preserve">Anota respaldo, causa de la diferencia y acción o fecha esperada. No modifica fórmulas.</t>
      </text>
    </comment>
    <comment authorId="0" ref="C9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7">
      <text>
        <t xml:space="preserve">Descripción breve del cobro o pago. No determina el cruce.</t>
      </text>
    </comment>
    <comment authorId="0" ref="F97">
      <text>
        <t xml:space="preserve">Importe positivo que aumenta la caja bancaria. No llenar entradas y salidas en la misma fila.</t>
      </text>
    </comment>
    <comment authorId="0" ref="G97">
      <text>
        <t xml:space="preserve">Importe positivo que disminuye la caja bancaria. No escribir negativos.</t>
      </text>
    </comment>
    <comment authorId="0" ref="H97">
      <text>
        <t xml:space="preserve">Importe neto = entrada menos salida. Fórmula, no editar.</t>
      </text>
    </comment>
    <comment authorId="0" ref="I9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7">
      <text>
        <t xml:space="preserve">Cantidad de movimientos con ese ID en la otra fuente hasta el cierre, incluidos pendientes de apertura. Una cantidad mayor a 1 impide el cruce automático.</t>
      </text>
    </comment>
    <comment authorId="0" ref="K97">
      <text>
        <t xml:space="preserve">Anota respaldo, causa de la diferencia y acción o fecha esperada. No modifica fórmulas.</t>
      </text>
    </comment>
    <comment authorId="0" ref="C9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8">
      <text>
        <t xml:space="preserve">Descripción breve del cobro o pago. No determina el cruce.</t>
      </text>
    </comment>
    <comment authorId="0" ref="F98">
      <text>
        <t xml:space="preserve">Importe positivo que aumenta la caja bancaria. No llenar entradas y salidas en la misma fila.</t>
      </text>
    </comment>
    <comment authorId="0" ref="G98">
      <text>
        <t xml:space="preserve">Importe positivo que disminuye la caja bancaria. No escribir negativos.</t>
      </text>
    </comment>
    <comment authorId="0" ref="H98">
      <text>
        <t xml:space="preserve">Importe neto = entrada menos salida. Fórmula, no editar.</t>
      </text>
    </comment>
    <comment authorId="0" ref="I9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8">
      <text>
        <t xml:space="preserve">Cantidad de movimientos con ese ID en la otra fuente hasta el cierre, incluidos pendientes de apertura. Una cantidad mayor a 1 impide el cruce automático.</t>
      </text>
    </comment>
    <comment authorId="0" ref="K98">
      <text>
        <t xml:space="preserve">Anota respaldo, causa de la diferencia y acción o fecha esperada. No modifica fórmulas.</t>
      </text>
    </comment>
    <comment authorId="0" ref="C9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9">
      <text>
        <t xml:space="preserve">Descripción breve del cobro o pago. No determina el cruce.</t>
      </text>
    </comment>
    <comment authorId="0" ref="F99">
      <text>
        <t xml:space="preserve">Importe positivo que aumenta la caja bancaria. No llenar entradas y salidas en la misma fila.</t>
      </text>
    </comment>
    <comment authorId="0" ref="G99">
      <text>
        <t xml:space="preserve">Importe positivo que disminuye la caja bancaria. No escribir negativos.</t>
      </text>
    </comment>
    <comment authorId="0" ref="H99">
      <text>
        <t xml:space="preserve">Importe neto = entrada menos salida. Fórmula, no editar.</t>
      </text>
    </comment>
    <comment authorId="0" ref="I9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9">
      <text>
        <t xml:space="preserve">Cantidad de movimientos con ese ID en la otra fuente hasta el cierre, incluidos pendientes de apertura. Una cantidad mayor a 1 impide el cruce automático.</t>
      </text>
    </comment>
    <comment authorId="0" ref="K99">
      <text>
        <t xml:space="preserve">Anota respaldo, causa de la diferencia y acción o fecha esperada. No modifica fórmulas.</t>
      </text>
    </comment>
    <comment authorId="0" ref="C10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0">
      <text>
        <t xml:space="preserve">Descripción breve del cobro o pago. No determina el cruce.</t>
      </text>
    </comment>
    <comment authorId="0" ref="F100">
      <text>
        <t xml:space="preserve">Importe positivo que aumenta la caja bancaria. No llenar entradas y salidas en la misma fila.</t>
      </text>
    </comment>
    <comment authorId="0" ref="G100">
      <text>
        <t xml:space="preserve">Importe positivo que disminuye la caja bancaria. No escribir negativos.</t>
      </text>
    </comment>
    <comment authorId="0" ref="H100">
      <text>
        <t xml:space="preserve">Importe neto = entrada menos salida. Fórmula, no editar.</t>
      </text>
    </comment>
    <comment authorId="0" ref="I10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0">
      <text>
        <t xml:space="preserve">Cantidad de movimientos con ese ID en la otra fuente hasta el cierre, incluidos pendientes de apertura. Una cantidad mayor a 1 impide el cruce automático.</t>
      </text>
    </comment>
    <comment authorId="0" ref="K100">
      <text>
        <t xml:space="preserve">Anota respaldo, causa de la diferencia y acción o fecha esperada. No modifica fórmulas.</t>
      </text>
    </comment>
    <comment authorId="0" ref="C10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1">
      <text>
        <t xml:space="preserve">Descripción breve del cobro o pago. No determina el cruce.</t>
      </text>
    </comment>
    <comment authorId="0" ref="F101">
      <text>
        <t xml:space="preserve">Importe positivo que aumenta la caja bancaria. No llenar entradas y salidas en la misma fila.</t>
      </text>
    </comment>
    <comment authorId="0" ref="G101">
      <text>
        <t xml:space="preserve">Importe positivo que disminuye la caja bancaria. No escribir negativos.</t>
      </text>
    </comment>
    <comment authorId="0" ref="H101">
      <text>
        <t xml:space="preserve">Importe neto = entrada menos salida. Fórmula, no editar.</t>
      </text>
    </comment>
    <comment authorId="0" ref="I10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1">
      <text>
        <t xml:space="preserve">Cantidad de movimientos con ese ID en la otra fuente hasta el cierre, incluidos pendientes de apertura. Una cantidad mayor a 1 impide el cruce automático.</t>
      </text>
    </comment>
    <comment authorId="0" ref="K101">
      <text>
        <t xml:space="preserve">Anota respaldo, causa de la diferencia y acción o fecha esperada. No modifica fórmulas.</t>
      </text>
    </comment>
    <comment authorId="0" ref="C10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2">
      <text>
        <t xml:space="preserve">Descripción breve del cobro o pago. No determina el cruce.</t>
      </text>
    </comment>
    <comment authorId="0" ref="F102">
      <text>
        <t xml:space="preserve">Importe positivo que aumenta la caja bancaria. No llenar entradas y salidas en la misma fila.</t>
      </text>
    </comment>
    <comment authorId="0" ref="G102">
      <text>
        <t xml:space="preserve">Importe positivo que disminuye la caja bancaria. No escribir negativos.</t>
      </text>
    </comment>
    <comment authorId="0" ref="H102">
      <text>
        <t xml:space="preserve">Importe neto = entrada menos salida. Fórmula, no editar.</t>
      </text>
    </comment>
    <comment authorId="0" ref="I10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2">
      <text>
        <t xml:space="preserve">Cantidad de movimientos con ese ID en la otra fuente hasta el cierre, incluidos pendientes de apertura. Una cantidad mayor a 1 impide el cruce automático.</t>
      </text>
    </comment>
    <comment authorId="0" ref="K102">
      <text>
        <t xml:space="preserve">Anota respaldo, causa de la diferencia y acción o fecha esperada. No modifica fórmulas.</t>
      </text>
    </comment>
    <comment authorId="0" ref="C10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3">
      <text>
        <t xml:space="preserve">Descripción breve del cobro o pago. No determina el cruce.</t>
      </text>
    </comment>
    <comment authorId="0" ref="F103">
      <text>
        <t xml:space="preserve">Importe positivo que aumenta la caja bancaria. No llenar entradas y salidas en la misma fila.</t>
      </text>
    </comment>
    <comment authorId="0" ref="G103">
      <text>
        <t xml:space="preserve">Importe positivo que disminuye la caja bancaria. No escribir negativos.</t>
      </text>
    </comment>
    <comment authorId="0" ref="H103">
      <text>
        <t xml:space="preserve">Importe neto = entrada menos salida. Fórmula, no editar.</t>
      </text>
    </comment>
    <comment authorId="0" ref="I10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3">
      <text>
        <t xml:space="preserve">Cantidad de movimientos con ese ID en la otra fuente hasta el cierre, incluidos pendientes de apertura. Una cantidad mayor a 1 impide el cruce automático.</t>
      </text>
    </comment>
    <comment authorId="0" ref="K103">
      <text>
        <t xml:space="preserve">Anota respaldo, causa de la diferencia y acción o fecha esperada. No modifica fórmulas.</t>
      </text>
    </comment>
    <comment authorId="0" ref="C10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4">
      <text>
        <t xml:space="preserve">Descripción breve del cobro o pago. No determina el cruce.</t>
      </text>
    </comment>
    <comment authorId="0" ref="F104">
      <text>
        <t xml:space="preserve">Importe positivo que aumenta la caja bancaria. No llenar entradas y salidas en la misma fila.</t>
      </text>
    </comment>
    <comment authorId="0" ref="G104">
      <text>
        <t xml:space="preserve">Importe positivo que disminuye la caja bancaria. No escribir negativos.</t>
      </text>
    </comment>
    <comment authorId="0" ref="H104">
      <text>
        <t xml:space="preserve">Importe neto = entrada menos salida. Fórmula, no editar.</t>
      </text>
    </comment>
    <comment authorId="0" ref="I10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4">
      <text>
        <t xml:space="preserve">Cantidad de movimientos con ese ID en la otra fuente hasta el cierre, incluidos pendientes de apertura. Una cantidad mayor a 1 impide el cruce automático.</t>
      </text>
    </comment>
    <comment authorId="0" ref="K104">
      <text>
        <t xml:space="preserve">Anota respaldo, causa de la diferencia y acción o fecha esperada. No modifica fórmulas.</t>
      </text>
    </comment>
    <comment authorId="0" ref="C10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5">
      <text>
        <t xml:space="preserve">Descripción breve del cobro o pago. No determina el cruce.</t>
      </text>
    </comment>
    <comment authorId="0" ref="F105">
      <text>
        <t xml:space="preserve">Importe positivo que aumenta la caja bancaria. No llenar entradas y salidas en la misma fila.</t>
      </text>
    </comment>
    <comment authorId="0" ref="G105">
      <text>
        <t xml:space="preserve">Importe positivo que disminuye la caja bancaria. No escribir negativos.</t>
      </text>
    </comment>
    <comment authorId="0" ref="H105">
      <text>
        <t xml:space="preserve">Importe neto = entrada menos salida. Fórmula, no editar.</t>
      </text>
    </comment>
    <comment authorId="0" ref="I10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5">
      <text>
        <t xml:space="preserve">Cantidad de movimientos con ese ID en la otra fuente hasta el cierre, incluidos pendientes de apertura. Una cantidad mayor a 1 impide el cruce automático.</t>
      </text>
    </comment>
    <comment authorId="0" ref="K105">
      <text>
        <t xml:space="preserve">Anota respaldo, causa de la diferencia y acción o fecha esperada. No modifica fórmulas.</t>
      </text>
    </comment>
    <comment authorId="0" ref="C10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6">
      <text>
        <t xml:space="preserve">Descripción breve del cobro o pago. No determina el cruce.</t>
      </text>
    </comment>
    <comment authorId="0" ref="F106">
      <text>
        <t xml:space="preserve">Importe positivo que aumenta la caja bancaria. No llenar entradas y salidas en la misma fila.</t>
      </text>
    </comment>
    <comment authorId="0" ref="G106">
      <text>
        <t xml:space="preserve">Importe positivo que disminuye la caja bancaria. No escribir negativos.</t>
      </text>
    </comment>
    <comment authorId="0" ref="H106">
      <text>
        <t xml:space="preserve">Importe neto = entrada menos salida. Fórmula, no editar.</t>
      </text>
    </comment>
    <comment authorId="0" ref="I10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6">
      <text>
        <t xml:space="preserve">Cantidad de movimientos con ese ID en la otra fuente hasta el cierre, incluidos pendientes de apertura. Una cantidad mayor a 1 impide el cruce automático.</t>
      </text>
    </comment>
    <comment authorId="0" ref="K106">
      <text>
        <t xml:space="preserve">Anota respaldo, causa de la diferencia y acción o fecha esperada. No modifica fórmulas.</t>
      </text>
    </comment>
    <comment authorId="0" ref="C10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7">
      <text>
        <t xml:space="preserve">Descripción breve del cobro o pago. No determina el cruce.</t>
      </text>
    </comment>
    <comment authorId="0" ref="F107">
      <text>
        <t xml:space="preserve">Importe positivo que aumenta la caja bancaria. No llenar entradas y salidas en la misma fila.</t>
      </text>
    </comment>
    <comment authorId="0" ref="G107">
      <text>
        <t xml:space="preserve">Importe positivo que disminuye la caja bancaria. No escribir negativos.</t>
      </text>
    </comment>
    <comment authorId="0" ref="H107">
      <text>
        <t xml:space="preserve">Importe neto = entrada menos salida. Fórmula, no editar.</t>
      </text>
    </comment>
    <comment authorId="0" ref="I10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7">
      <text>
        <t xml:space="preserve">Cantidad de movimientos con ese ID en la otra fuente hasta el cierre, incluidos pendientes de apertura. Una cantidad mayor a 1 impide el cruce automático.</t>
      </text>
    </comment>
    <comment authorId="0" ref="K107">
      <text>
        <t xml:space="preserve">Anota respaldo, causa de la diferencia y acción o fecha esperada. No modifica fórmulas.</t>
      </text>
    </comment>
    <comment authorId="0" ref="C10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8">
      <text>
        <t xml:space="preserve">Descripción breve del cobro o pago. No determina el cruce.</t>
      </text>
    </comment>
    <comment authorId="0" ref="F108">
      <text>
        <t xml:space="preserve">Importe positivo que aumenta la caja bancaria. No llenar entradas y salidas en la misma fila.</t>
      </text>
    </comment>
    <comment authorId="0" ref="G108">
      <text>
        <t xml:space="preserve">Importe positivo que disminuye la caja bancaria. No escribir negativos.</t>
      </text>
    </comment>
    <comment authorId="0" ref="H108">
      <text>
        <t xml:space="preserve">Importe neto = entrada menos salida. Fórmula, no editar.</t>
      </text>
    </comment>
    <comment authorId="0" ref="I10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8">
      <text>
        <t xml:space="preserve">Cantidad de movimientos con ese ID en la otra fuente hasta el cierre, incluidos pendientes de apertura. Una cantidad mayor a 1 impide el cruce automático.</t>
      </text>
    </comment>
    <comment authorId="0" ref="K108">
      <text>
        <t xml:space="preserve">Anota respaldo, causa de la diferencia y acción o fecha esperada. No modifica fórmulas.</t>
      </text>
    </comment>
    <comment authorId="0" ref="C10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9">
      <text>
        <t xml:space="preserve">Descripción breve del cobro o pago. No determina el cruce.</t>
      </text>
    </comment>
    <comment authorId="0" ref="F109">
      <text>
        <t xml:space="preserve">Importe positivo que aumenta la caja bancaria. No llenar entradas y salidas en la misma fila.</t>
      </text>
    </comment>
    <comment authorId="0" ref="G109">
      <text>
        <t xml:space="preserve">Importe positivo que disminuye la caja bancaria. No escribir negativos.</t>
      </text>
    </comment>
    <comment authorId="0" ref="H109">
      <text>
        <t xml:space="preserve">Importe neto = entrada menos salida. Fórmula, no editar.</t>
      </text>
    </comment>
    <comment authorId="0" ref="I10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9">
      <text>
        <t xml:space="preserve">Cantidad de movimientos con ese ID en la otra fuente hasta el cierre, incluidos pendientes de apertura. Una cantidad mayor a 1 impide el cruce automático.</t>
      </text>
    </comment>
    <comment authorId="0" ref="K109">
      <text>
        <t xml:space="preserve">Anota respaldo, causa de la diferencia y acción o fecha esperada. No modifica fórmulas.</t>
      </text>
    </comment>
    <comment authorId="0" ref="C11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0">
      <text>
        <t xml:space="preserve">Descripción breve del cobro o pago. No determina el cruce.</t>
      </text>
    </comment>
    <comment authorId="0" ref="F110">
      <text>
        <t xml:space="preserve">Importe positivo que aumenta la caja bancaria. No llenar entradas y salidas en la misma fila.</t>
      </text>
    </comment>
    <comment authorId="0" ref="G110">
      <text>
        <t xml:space="preserve">Importe positivo que disminuye la caja bancaria. No escribir negativos.</t>
      </text>
    </comment>
    <comment authorId="0" ref="H110">
      <text>
        <t xml:space="preserve">Importe neto = entrada menos salida. Fórmula, no editar.</t>
      </text>
    </comment>
    <comment authorId="0" ref="I11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0">
      <text>
        <t xml:space="preserve">Cantidad de movimientos con ese ID en la otra fuente hasta el cierre, incluidos pendientes de apertura. Una cantidad mayor a 1 impide el cruce automático.</t>
      </text>
    </comment>
    <comment authorId="0" ref="K110">
      <text>
        <t xml:space="preserve">Anota respaldo, causa de la diferencia y acción o fecha esperada. No modifica fórmulas.</t>
      </text>
    </comment>
    <comment authorId="0" ref="C11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1">
      <text>
        <t xml:space="preserve">Descripción breve del cobro o pago. No determina el cruce.</t>
      </text>
    </comment>
    <comment authorId="0" ref="F111">
      <text>
        <t xml:space="preserve">Importe positivo que aumenta la caja bancaria. No llenar entradas y salidas en la misma fila.</t>
      </text>
    </comment>
    <comment authorId="0" ref="G111">
      <text>
        <t xml:space="preserve">Importe positivo que disminuye la caja bancaria. No escribir negativos.</t>
      </text>
    </comment>
    <comment authorId="0" ref="H111">
      <text>
        <t xml:space="preserve">Importe neto = entrada menos salida. Fórmula, no editar.</t>
      </text>
    </comment>
    <comment authorId="0" ref="I11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1">
      <text>
        <t xml:space="preserve">Cantidad de movimientos con ese ID en la otra fuente hasta el cierre, incluidos pendientes de apertura. Una cantidad mayor a 1 impide el cruce automático.</t>
      </text>
    </comment>
    <comment authorId="0" ref="K111">
      <text>
        <t xml:space="preserve">Anota respaldo, causa de la diferencia y acción o fecha esperada. No modifica fórmulas.</t>
      </text>
    </comment>
    <comment authorId="0" ref="C11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2">
      <text>
        <t xml:space="preserve">Descripción breve del cobro o pago. No determina el cruce.</t>
      </text>
    </comment>
    <comment authorId="0" ref="F112">
      <text>
        <t xml:space="preserve">Importe positivo que aumenta la caja bancaria. No llenar entradas y salidas en la misma fila.</t>
      </text>
    </comment>
    <comment authorId="0" ref="G112">
      <text>
        <t xml:space="preserve">Importe positivo que disminuye la caja bancaria. No escribir negativos.</t>
      </text>
    </comment>
    <comment authorId="0" ref="H112">
      <text>
        <t xml:space="preserve">Importe neto = entrada menos salida. Fórmula, no editar.</t>
      </text>
    </comment>
    <comment authorId="0" ref="I11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2">
      <text>
        <t xml:space="preserve">Cantidad de movimientos con ese ID en la otra fuente hasta el cierre, incluidos pendientes de apertura. Una cantidad mayor a 1 impide el cruce automático.</t>
      </text>
    </comment>
    <comment authorId="0" ref="K112">
      <text>
        <t xml:space="preserve">Anota respaldo, causa de la diferencia y acción o fecha esperada. No modifica fórmulas.</t>
      </text>
    </comment>
    <comment authorId="0" ref="C11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3">
      <text>
        <t xml:space="preserve">Descripción breve del cobro o pago. No determina el cruce.</t>
      </text>
    </comment>
    <comment authorId="0" ref="F113">
      <text>
        <t xml:space="preserve">Importe positivo que aumenta la caja bancaria. No llenar entradas y salidas en la misma fila.</t>
      </text>
    </comment>
    <comment authorId="0" ref="G113">
      <text>
        <t xml:space="preserve">Importe positivo que disminuye la caja bancaria. No escribir negativos.</t>
      </text>
    </comment>
    <comment authorId="0" ref="H113">
      <text>
        <t xml:space="preserve">Importe neto = entrada menos salida. Fórmula, no editar.</t>
      </text>
    </comment>
    <comment authorId="0" ref="I11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3">
      <text>
        <t xml:space="preserve">Cantidad de movimientos con ese ID en la otra fuente hasta el cierre, incluidos pendientes de apertura. Una cantidad mayor a 1 impide el cruce automático.</t>
      </text>
    </comment>
    <comment authorId="0" ref="K113">
      <text>
        <t xml:space="preserve">Anota respaldo, causa de la diferencia y acción o fecha esperada. No modifica fórmulas.</t>
      </text>
    </comment>
    <comment authorId="0" ref="C11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4">
      <text>
        <t xml:space="preserve">Descripción breve del cobro o pago. No determina el cruce.</t>
      </text>
    </comment>
    <comment authorId="0" ref="F114">
      <text>
        <t xml:space="preserve">Importe positivo que aumenta la caja bancaria. No llenar entradas y salidas en la misma fila.</t>
      </text>
    </comment>
    <comment authorId="0" ref="G114">
      <text>
        <t xml:space="preserve">Importe positivo que disminuye la caja bancaria. No escribir negativos.</t>
      </text>
    </comment>
    <comment authorId="0" ref="H114">
      <text>
        <t xml:space="preserve">Importe neto = entrada menos salida. Fórmula, no editar.</t>
      </text>
    </comment>
    <comment authorId="0" ref="I11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4">
      <text>
        <t xml:space="preserve">Cantidad de movimientos con ese ID en la otra fuente hasta el cierre, incluidos pendientes de apertura. Una cantidad mayor a 1 impide el cruce automático.</t>
      </text>
    </comment>
    <comment authorId="0" ref="K114">
      <text>
        <t xml:space="preserve">Anota respaldo, causa de la diferencia y acción o fecha esperada. No modifica fórmulas.</t>
      </text>
    </comment>
    <comment authorId="0" ref="C11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5">
      <text>
        <t xml:space="preserve">Descripción breve del cobro o pago. No determina el cruce.</t>
      </text>
    </comment>
    <comment authorId="0" ref="F115">
      <text>
        <t xml:space="preserve">Importe positivo que aumenta la caja bancaria. No llenar entradas y salidas en la misma fila.</t>
      </text>
    </comment>
    <comment authorId="0" ref="G115">
      <text>
        <t xml:space="preserve">Importe positivo que disminuye la caja bancaria. No escribir negativos.</t>
      </text>
    </comment>
    <comment authorId="0" ref="H115">
      <text>
        <t xml:space="preserve">Importe neto = entrada menos salida. Fórmula, no editar.</t>
      </text>
    </comment>
    <comment authorId="0" ref="I11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5">
      <text>
        <t xml:space="preserve">Cantidad de movimientos con ese ID en la otra fuente hasta el cierre, incluidos pendientes de apertura. Una cantidad mayor a 1 impide el cruce automático.</t>
      </text>
    </comment>
    <comment authorId="0" ref="K115">
      <text>
        <t xml:space="preserve">Anota respaldo, causa de la diferencia y acción o fecha esperada. No modifica fórmulas.</t>
      </text>
    </comment>
    <comment authorId="0" ref="C11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6">
      <text>
        <t xml:space="preserve">Descripción breve del cobro o pago. No determina el cruce.</t>
      </text>
    </comment>
    <comment authorId="0" ref="F116">
      <text>
        <t xml:space="preserve">Importe positivo que aumenta la caja bancaria. No llenar entradas y salidas en la misma fila.</t>
      </text>
    </comment>
    <comment authorId="0" ref="G116">
      <text>
        <t xml:space="preserve">Importe positivo que disminuye la caja bancaria. No escribir negativos.</t>
      </text>
    </comment>
    <comment authorId="0" ref="H116">
      <text>
        <t xml:space="preserve">Importe neto = entrada menos salida. Fórmula, no editar.</t>
      </text>
    </comment>
    <comment authorId="0" ref="I11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6">
      <text>
        <t xml:space="preserve">Cantidad de movimientos con ese ID en la otra fuente hasta el cierre, incluidos pendientes de apertura. Una cantidad mayor a 1 impide el cruce automático.</t>
      </text>
    </comment>
    <comment authorId="0" ref="K116">
      <text>
        <t xml:space="preserve">Anota respaldo, causa de la diferencia y acción o fecha esperada. No modifica fórmulas.</t>
      </text>
    </comment>
    <comment authorId="0" ref="C11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7">
      <text>
        <t xml:space="preserve">Descripción breve del cobro o pago. No determina el cruce.</t>
      </text>
    </comment>
    <comment authorId="0" ref="F117">
      <text>
        <t xml:space="preserve">Importe positivo que aumenta la caja bancaria. No llenar entradas y salidas en la misma fila.</t>
      </text>
    </comment>
    <comment authorId="0" ref="G117">
      <text>
        <t xml:space="preserve">Importe positivo que disminuye la caja bancaria. No escribir negativos.</t>
      </text>
    </comment>
    <comment authorId="0" ref="H117">
      <text>
        <t xml:space="preserve">Importe neto = entrada menos salida. Fórmula, no editar.</t>
      </text>
    </comment>
    <comment authorId="0" ref="I11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7">
      <text>
        <t xml:space="preserve">Cantidad de movimientos con ese ID en la otra fuente hasta el cierre, incluidos pendientes de apertura. Una cantidad mayor a 1 impide el cruce automático.</t>
      </text>
    </comment>
    <comment authorId="0" ref="K117">
      <text>
        <t xml:space="preserve">Anota respaldo, causa de la diferencia y acción o fecha esperada. No modifica fórmulas.</t>
      </text>
    </comment>
    <comment authorId="0" ref="C11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8">
      <text>
        <t xml:space="preserve">Descripción breve del cobro o pago. No determina el cruce.</t>
      </text>
    </comment>
    <comment authorId="0" ref="F118">
      <text>
        <t xml:space="preserve">Importe positivo que aumenta la caja bancaria. No llenar entradas y salidas en la misma fila.</t>
      </text>
    </comment>
    <comment authorId="0" ref="G118">
      <text>
        <t xml:space="preserve">Importe positivo que disminuye la caja bancaria. No escribir negativos.</t>
      </text>
    </comment>
    <comment authorId="0" ref="H118">
      <text>
        <t xml:space="preserve">Importe neto = entrada menos salida. Fórmula, no editar.</t>
      </text>
    </comment>
    <comment authorId="0" ref="I11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8">
      <text>
        <t xml:space="preserve">Cantidad de movimientos con ese ID en la otra fuente hasta el cierre, incluidos pendientes de apertura. Una cantidad mayor a 1 impide el cruce automático.</t>
      </text>
    </comment>
    <comment authorId="0" ref="K118">
      <text>
        <t xml:space="preserve">Anota respaldo, causa de la diferencia y acción o fecha esperada. No modifica fórmulas.</t>
      </text>
    </comment>
    <comment authorId="0" ref="C11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9">
      <text>
        <t xml:space="preserve">Descripción breve del cobro o pago. No determina el cruce.</t>
      </text>
    </comment>
    <comment authorId="0" ref="F119">
      <text>
        <t xml:space="preserve">Importe positivo que aumenta la caja bancaria. No llenar entradas y salidas en la misma fila.</t>
      </text>
    </comment>
    <comment authorId="0" ref="G119">
      <text>
        <t xml:space="preserve">Importe positivo que disminuye la caja bancaria. No escribir negativos.</t>
      </text>
    </comment>
    <comment authorId="0" ref="H119">
      <text>
        <t xml:space="preserve">Importe neto = entrada menos salida. Fórmula, no editar.</t>
      </text>
    </comment>
    <comment authorId="0" ref="I11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9">
      <text>
        <t xml:space="preserve">Cantidad de movimientos con ese ID en la otra fuente hasta el cierre, incluidos pendientes de apertura. Una cantidad mayor a 1 impide el cruce automático.</t>
      </text>
    </comment>
    <comment authorId="0" ref="K119">
      <text>
        <t xml:space="preserve">Anota respaldo, causa de la diferencia y acción o fecha esperada. No modifica fórmulas.</t>
      </text>
    </comment>
    <comment authorId="0" ref="C12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0">
      <text>
        <t xml:space="preserve">Descripción breve del cobro o pago. No determina el cruce.</t>
      </text>
    </comment>
    <comment authorId="0" ref="F120">
      <text>
        <t xml:space="preserve">Importe positivo que aumenta la caja bancaria. No llenar entradas y salidas en la misma fila.</t>
      </text>
    </comment>
    <comment authorId="0" ref="G120">
      <text>
        <t xml:space="preserve">Importe positivo que disminuye la caja bancaria. No escribir negativos.</t>
      </text>
    </comment>
    <comment authorId="0" ref="H120">
      <text>
        <t xml:space="preserve">Importe neto = entrada menos salida. Fórmula, no editar.</t>
      </text>
    </comment>
    <comment authorId="0" ref="I12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0">
      <text>
        <t xml:space="preserve">Cantidad de movimientos con ese ID en la otra fuente hasta el cierre, incluidos pendientes de apertura. Una cantidad mayor a 1 impide el cruce automático.</t>
      </text>
    </comment>
    <comment authorId="0" ref="K120">
      <text>
        <t xml:space="preserve">Anota respaldo, causa de la diferencia y acción o fecha esperada. No modifica fórmulas.</t>
      </text>
    </comment>
    <comment authorId="0" ref="C12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1">
      <text>
        <t xml:space="preserve">Descripción breve del cobro o pago. No determina el cruce.</t>
      </text>
    </comment>
    <comment authorId="0" ref="F121">
      <text>
        <t xml:space="preserve">Importe positivo que aumenta la caja bancaria. No llenar entradas y salidas en la misma fila.</t>
      </text>
    </comment>
    <comment authorId="0" ref="G121">
      <text>
        <t xml:space="preserve">Importe positivo que disminuye la caja bancaria. No escribir negativos.</t>
      </text>
    </comment>
    <comment authorId="0" ref="H121">
      <text>
        <t xml:space="preserve">Importe neto = entrada menos salida. Fórmula, no editar.</t>
      </text>
    </comment>
    <comment authorId="0" ref="I12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1">
      <text>
        <t xml:space="preserve">Cantidad de movimientos con ese ID en la otra fuente hasta el cierre, incluidos pendientes de apertura. Una cantidad mayor a 1 impide el cruce automático.</t>
      </text>
    </comment>
    <comment authorId="0" ref="K121">
      <text>
        <t xml:space="preserve">Anota respaldo, causa de la diferencia y acción o fecha esperada. No modifica fórmulas.</t>
      </text>
    </comment>
    <comment authorId="0" ref="C12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2">
      <text>
        <t xml:space="preserve">Descripción breve del cobro o pago. No determina el cruce.</t>
      </text>
    </comment>
    <comment authorId="0" ref="F122">
      <text>
        <t xml:space="preserve">Importe positivo que aumenta la caja bancaria. No llenar entradas y salidas en la misma fila.</t>
      </text>
    </comment>
    <comment authorId="0" ref="G122">
      <text>
        <t xml:space="preserve">Importe positivo que disminuye la caja bancaria. No escribir negativos.</t>
      </text>
    </comment>
    <comment authorId="0" ref="H122">
      <text>
        <t xml:space="preserve">Importe neto = entrada menos salida. Fórmula, no editar.</t>
      </text>
    </comment>
    <comment authorId="0" ref="I12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2">
      <text>
        <t xml:space="preserve">Cantidad de movimientos con ese ID en la otra fuente hasta el cierre, incluidos pendientes de apertura. Una cantidad mayor a 1 impide el cruce automático.</t>
      </text>
    </comment>
    <comment authorId="0" ref="K122">
      <text>
        <t xml:space="preserve">Anota respaldo, causa de la diferencia y acción o fecha esperada. No modifica fórmulas.</t>
      </text>
    </comment>
    <comment authorId="0" ref="C12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3">
      <text>
        <t xml:space="preserve">Descripción breve del cobro o pago. No determina el cruce.</t>
      </text>
    </comment>
    <comment authorId="0" ref="F123">
      <text>
        <t xml:space="preserve">Importe positivo que aumenta la caja bancaria. No llenar entradas y salidas en la misma fila.</t>
      </text>
    </comment>
    <comment authorId="0" ref="G123">
      <text>
        <t xml:space="preserve">Importe positivo que disminuye la caja bancaria. No escribir negativos.</t>
      </text>
    </comment>
    <comment authorId="0" ref="H123">
      <text>
        <t xml:space="preserve">Importe neto = entrada menos salida. Fórmula, no editar.</t>
      </text>
    </comment>
    <comment authorId="0" ref="I12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3">
      <text>
        <t xml:space="preserve">Cantidad de movimientos con ese ID en la otra fuente hasta el cierre, incluidos pendientes de apertura. Una cantidad mayor a 1 impide el cruce automático.</t>
      </text>
    </comment>
    <comment authorId="0" ref="K123">
      <text>
        <t xml:space="preserve">Anota respaldo, causa de la diferencia y acción o fecha esperada. No modifica fórmulas.</t>
      </text>
    </comment>
    <comment authorId="0" ref="C12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4">
      <text>
        <t xml:space="preserve">Descripción breve del cobro o pago. No determina el cruce.</t>
      </text>
    </comment>
    <comment authorId="0" ref="F124">
      <text>
        <t xml:space="preserve">Importe positivo que aumenta la caja bancaria. No llenar entradas y salidas en la misma fila.</t>
      </text>
    </comment>
    <comment authorId="0" ref="G124">
      <text>
        <t xml:space="preserve">Importe positivo que disminuye la caja bancaria. No escribir negativos.</t>
      </text>
    </comment>
    <comment authorId="0" ref="H124">
      <text>
        <t xml:space="preserve">Importe neto = entrada menos salida. Fórmula, no editar.</t>
      </text>
    </comment>
    <comment authorId="0" ref="I12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4">
      <text>
        <t xml:space="preserve">Cantidad de movimientos con ese ID en la otra fuente hasta el cierre, incluidos pendientes de apertura. Una cantidad mayor a 1 impide el cruce automático.</t>
      </text>
    </comment>
    <comment authorId="0" ref="K124">
      <text>
        <t xml:space="preserve">Anota respaldo, causa de la diferencia y acción o fecha esperada. No modifica fórmulas.</t>
      </text>
    </comment>
    <comment authorId="0" ref="C12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5">
      <text>
        <t xml:space="preserve">Descripción breve del cobro o pago. No determina el cruce.</t>
      </text>
    </comment>
    <comment authorId="0" ref="F125">
      <text>
        <t xml:space="preserve">Importe positivo que aumenta la caja bancaria. No llenar entradas y salidas en la misma fila.</t>
      </text>
    </comment>
    <comment authorId="0" ref="G125">
      <text>
        <t xml:space="preserve">Importe positivo que disminuye la caja bancaria. No escribir negativos.</t>
      </text>
    </comment>
    <comment authorId="0" ref="H125">
      <text>
        <t xml:space="preserve">Importe neto = entrada menos salida. Fórmula, no editar.</t>
      </text>
    </comment>
    <comment authorId="0" ref="I12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5">
      <text>
        <t xml:space="preserve">Cantidad de movimientos con ese ID en la otra fuente hasta el cierre, incluidos pendientes de apertura. Una cantidad mayor a 1 impide el cruce automático.</t>
      </text>
    </comment>
    <comment authorId="0" ref="K125">
      <text>
        <t xml:space="preserve">Anota respaldo, causa de la diferencia y acción o fecha esperada. No modifica fórmulas.</t>
      </text>
    </comment>
    <comment authorId="0" ref="C12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6">
      <text>
        <t xml:space="preserve">Descripción breve del cobro o pago. No determina el cruce.</t>
      </text>
    </comment>
    <comment authorId="0" ref="F126">
      <text>
        <t xml:space="preserve">Importe positivo que aumenta la caja bancaria. No llenar entradas y salidas en la misma fila.</t>
      </text>
    </comment>
    <comment authorId="0" ref="G126">
      <text>
        <t xml:space="preserve">Importe positivo que disminuye la caja bancaria. No escribir negativos.</t>
      </text>
    </comment>
    <comment authorId="0" ref="H126">
      <text>
        <t xml:space="preserve">Importe neto = entrada menos salida. Fórmula, no editar.</t>
      </text>
    </comment>
    <comment authorId="0" ref="I12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6">
      <text>
        <t xml:space="preserve">Cantidad de movimientos con ese ID en la otra fuente hasta el cierre, incluidos pendientes de apertura. Una cantidad mayor a 1 impide el cruce automático.</t>
      </text>
    </comment>
    <comment authorId="0" ref="K126">
      <text>
        <t xml:space="preserve">Anota respaldo, causa de la diferencia y acción o fecha esperada. No modifica fórmulas.</t>
      </text>
    </comment>
    <comment authorId="0" ref="C12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7">
      <text>
        <t xml:space="preserve">Descripción breve del cobro o pago. No determina el cruce.</t>
      </text>
    </comment>
    <comment authorId="0" ref="F127">
      <text>
        <t xml:space="preserve">Importe positivo que aumenta la caja bancaria. No llenar entradas y salidas en la misma fila.</t>
      </text>
    </comment>
    <comment authorId="0" ref="G127">
      <text>
        <t xml:space="preserve">Importe positivo que disminuye la caja bancaria. No escribir negativos.</t>
      </text>
    </comment>
    <comment authorId="0" ref="H127">
      <text>
        <t xml:space="preserve">Importe neto = entrada menos salida. Fórmula, no editar.</t>
      </text>
    </comment>
    <comment authorId="0" ref="I12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7">
      <text>
        <t xml:space="preserve">Cantidad de movimientos con ese ID en la otra fuente hasta el cierre, incluidos pendientes de apertura. Una cantidad mayor a 1 impide el cruce automático.</t>
      </text>
    </comment>
    <comment authorId="0" ref="K127">
      <text>
        <t xml:space="preserve">Anota respaldo, causa de la diferencia y acción o fecha esperada. No modifica fórmulas.</t>
      </text>
    </comment>
    <comment authorId="0" ref="C12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8">
      <text>
        <t xml:space="preserve">Descripción breve del cobro o pago. No determina el cruce.</t>
      </text>
    </comment>
    <comment authorId="0" ref="F128">
      <text>
        <t xml:space="preserve">Importe positivo que aumenta la caja bancaria. No llenar entradas y salidas en la misma fila.</t>
      </text>
    </comment>
    <comment authorId="0" ref="G128">
      <text>
        <t xml:space="preserve">Importe positivo que disminuye la caja bancaria. No escribir negativos.</t>
      </text>
    </comment>
    <comment authorId="0" ref="H128">
      <text>
        <t xml:space="preserve">Importe neto = entrada menos salida. Fórmula, no editar.</t>
      </text>
    </comment>
    <comment authorId="0" ref="I12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8">
      <text>
        <t xml:space="preserve">Cantidad de movimientos con ese ID en la otra fuente hasta el cierre, incluidos pendientes de apertura. Una cantidad mayor a 1 impide el cruce automático.</t>
      </text>
    </comment>
    <comment authorId="0" ref="K128">
      <text>
        <t xml:space="preserve">Anota respaldo, causa de la diferencia y acción o fecha esperada. No modifica fórmulas.</t>
      </text>
    </comment>
    <comment authorId="0" ref="C12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9">
      <text>
        <t xml:space="preserve">Descripción breve del cobro o pago. No determina el cruce.</t>
      </text>
    </comment>
    <comment authorId="0" ref="F129">
      <text>
        <t xml:space="preserve">Importe positivo que aumenta la caja bancaria. No llenar entradas y salidas en la misma fila.</t>
      </text>
    </comment>
    <comment authorId="0" ref="G129">
      <text>
        <t xml:space="preserve">Importe positivo que disminuye la caja bancaria. No escribir negativos.</t>
      </text>
    </comment>
    <comment authorId="0" ref="H129">
      <text>
        <t xml:space="preserve">Importe neto = entrada menos salida. Fórmula, no editar.</t>
      </text>
    </comment>
    <comment authorId="0" ref="I12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9">
      <text>
        <t xml:space="preserve">Cantidad de movimientos con ese ID en la otra fuente hasta el cierre, incluidos pendientes de apertura. Una cantidad mayor a 1 impide el cruce automático.</t>
      </text>
    </comment>
    <comment authorId="0" ref="K129">
      <text>
        <t xml:space="preserve">Anota respaldo, causa de la diferencia y acción o fecha esperada. No modifica fórmulas.</t>
      </text>
    </comment>
    <comment authorId="0" ref="C13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0">
      <text>
        <t xml:space="preserve">Descripción breve del cobro o pago. No determina el cruce.</t>
      </text>
    </comment>
    <comment authorId="0" ref="F130">
      <text>
        <t xml:space="preserve">Importe positivo que aumenta la caja bancaria. No llenar entradas y salidas en la misma fila.</t>
      </text>
    </comment>
    <comment authorId="0" ref="G130">
      <text>
        <t xml:space="preserve">Importe positivo que disminuye la caja bancaria. No escribir negativos.</t>
      </text>
    </comment>
    <comment authorId="0" ref="H130">
      <text>
        <t xml:space="preserve">Importe neto = entrada menos salida. Fórmula, no editar.</t>
      </text>
    </comment>
    <comment authorId="0" ref="I13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0">
      <text>
        <t xml:space="preserve">Cantidad de movimientos con ese ID en la otra fuente hasta el cierre, incluidos pendientes de apertura. Una cantidad mayor a 1 impide el cruce automático.</t>
      </text>
    </comment>
    <comment authorId="0" ref="K130">
      <text>
        <t xml:space="preserve">Anota respaldo, causa de la diferencia y acción o fecha esperada. No modifica fórmulas.</t>
      </text>
    </comment>
    <comment authorId="0" ref="C13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1">
      <text>
        <t xml:space="preserve">Descripción breve del cobro o pago. No determina el cruce.</t>
      </text>
    </comment>
    <comment authorId="0" ref="F131">
      <text>
        <t xml:space="preserve">Importe positivo que aumenta la caja bancaria. No llenar entradas y salidas en la misma fila.</t>
      </text>
    </comment>
    <comment authorId="0" ref="G131">
      <text>
        <t xml:space="preserve">Importe positivo que disminuye la caja bancaria. No escribir negativos.</t>
      </text>
    </comment>
    <comment authorId="0" ref="H131">
      <text>
        <t xml:space="preserve">Importe neto = entrada menos salida. Fórmula, no editar.</t>
      </text>
    </comment>
    <comment authorId="0" ref="I13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1">
      <text>
        <t xml:space="preserve">Cantidad de movimientos con ese ID en la otra fuente hasta el cierre, incluidos pendientes de apertura. Una cantidad mayor a 1 impide el cruce automático.</t>
      </text>
    </comment>
    <comment authorId="0" ref="K131">
      <text>
        <t xml:space="preserve">Anota respaldo, causa de la diferencia y acción o fecha esperada. No modifica fórmulas.</t>
      </text>
    </comment>
    <comment authorId="0" ref="C13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2">
      <text>
        <t xml:space="preserve">Descripción breve del cobro o pago. No determina el cruce.</t>
      </text>
    </comment>
    <comment authorId="0" ref="F132">
      <text>
        <t xml:space="preserve">Importe positivo que aumenta la caja bancaria. No llenar entradas y salidas en la misma fila.</t>
      </text>
    </comment>
    <comment authorId="0" ref="G132">
      <text>
        <t xml:space="preserve">Importe positivo que disminuye la caja bancaria. No escribir negativos.</t>
      </text>
    </comment>
    <comment authorId="0" ref="H132">
      <text>
        <t xml:space="preserve">Importe neto = entrada menos salida. Fórmula, no editar.</t>
      </text>
    </comment>
    <comment authorId="0" ref="I13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2">
      <text>
        <t xml:space="preserve">Cantidad de movimientos con ese ID en la otra fuente hasta el cierre, incluidos pendientes de apertura. Una cantidad mayor a 1 impide el cruce automático.</t>
      </text>
    </comment>
    <comment authorId="0" ref="K132">
      <text>
        <t xml:space="preserve">Anota respaldo, causa de la diferencia y acción o fecha esperada. No modifica fórmulas.</t>
      </text>
    </comment>
    <comment authorId="0" ref="C13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33">
      <text>
        <t xml:space="preserve">Descripción breve del cobro o pago. No determina el cruce.</t>
      </text>
    </comment>
    <comment authorId="0" ref="F133">
      <text>
        <t xml:space="preserve">Importe positivo que aumenta la caja bancaria. No llenar entradas y salidas en la misma fila.</t>
      </text>
    </comment>
    <comment authorId="0" ref="G133">
      <text>
        <t xml:space="preserve">Importe positivo que disminuye la caja bancaria. No escribir negativos.</t>
      </text>
    </comment>
    <comment authorId="0" ref="H133">
      <text>
        <t xml:space="preserve">Importe neto = entrada menos salida. Fórmula, no editar.</t>
      </text>
    </comment>
    <comment authorId="0" ref="I13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3">
      <text>
        <t xml:space="preserve">Cantidad de movimientos con ese ID en la otra fuente hasta el cierre, incluidos pendientes de apertura. Una cantidad mayor a 1 impide el cruce automático.</t>
      </text>
    </comment>
    <comment authorId="0" ref="K133">
      <text>
        <t xml:space="preserve">Anota respaldo, causa de la diferencia y acción o fecha esperada. No modifica fórmulas.</t>
      </text>
    </comment>
    <comment authorId="0" ref="C13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4">
      <text>
        <t xml:space="preserve">Descripción breve del cobro o pago. No determina el cruce.</t>
      </text>
    </comment>
    <comment authorId="0" ref="F134">
      <text>
        <t xml:space="preserve">Importe positivo que aumenta la caja bancaria. No llenar entradas y salidas en la misma fila.</t>
      </text>
    </comment>
    <comment authorId="0" ref="G134">
      <text>
        <t xml:space="preserve">Importe positivo que disminuye la caja bancaria. No escribir negativos.</t>
      </text>
    </comment>
    <comment authorId="0" ref="H134">
      <text>
        <t xml:space="preserve">Importe neto = entrada menos salida. Fórmula, no editar.</t>
      </text>
    </comment>
    <comment authorId="0" ref="I13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4">
      <text>
        <t xml:space="preserve">Cantidad de movimientos con ese ID en la otra fuente hasta el cierre, incluidos pendientes de apertura. Una cantidad mayor a 1 impide el cruce automático.</t>
      </text>
    </comment>
    <comment authorId="0" ref="K134">
      <text>
        <t xml:space="preserve">Anota respaldo, causa de la diferencia y acción o fecha esperada. No modifica fórmulas.</t>
      </text>
    </comment>
    <comment authorId="0" ref="C13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5">
      <text>
        <t xml:space="preserve">Descripción breve del cobro o pago. No determina el cruce.</t>
      </text>
    </comment>
    <comment authorId="0" ref="F135">
      <text>
        <t xml:space="preserve">Importe positivo que aumenta la caja bancaria. No llenar entradas y salidas en la misma fila.</t>
      </text>
    </comment>
    <comment authorId="0" ref="G135">
      <text>
        <t xml:space="preserve">Importe positivo que disminuye la caja bancaria. No escribir negativos.</t>
      </text>
    </comment>
    <comment authorId="0" ref="H135">
      <text>
        <t xml:space="preserve">Importe neto = entrada menos salida. Fórmula, no editar.</t>
      </text>
    </comment>
    <comment authorId="0" ref="I13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5">
      <text>
        <t xml:space="preserve">Cantidad de movimientos con ese ID en la otra fuente hasta el cierre, incluidos pendientes de apertura. Una cantidad mayor a 1 impide el cruce automático.</t>
      </text>
    </comment>
    <comment authorId="0" ref="K135">
      <text>
        <t xml:space="preserve">Anota respaldo, causa de la diferencia y acción o fecha esperada. No modifica fórmulas.</t>
      </text>
    </comment>
    <comment authorId="0" ref="C13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6">
      <text>
        <t xml:space="preserve">Descripción breve del cobro o pago. No determina el cruce.</t>
      </text>
    </comment>
    <comment authorId="0" ref="F136">
      <text>
        <t xml:space="preserve">Importe positivo que aumenta la caja bancaria. No llenar entradas y salidas en la misma fila.</t>
      </text>
    </comment>
    <comment authorId="0" ref="G136">
      <text>
        <t xml:space="preserve">Importe positivo que disminuye la caja bancaria. No escribir negativos.</t>
      </text>
    </comment>
    <comment authorId="0" ref="H136">
      <text>
        <t xml:space="preserve">Importe neto = entrada menos salida. Fórmula, no editar.</t>
      </text>
    </comment>
    <comment authorId="0" ref="I13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6">
      <text>
        <t xml:space="preserve">Cantidad de movimientos con ese ID en la otra fuente hasta el cierre, incluidos pendientes de apertura. Una cantidad mayor a 1 impide el cruce automático.</t>
      </text>
    </comment>
    <comment authorId="0" ref="K136">
      <text>
        <t xml:space="preserve">Anota respaldo, causa de la diferencia y acción o fecha esperada. No modifica fórmulas.</t>
      </text>
    </comment>
    <comment authorId="0" ref="C13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7">
      <text>
        <t xml:space="preserve">Descripción breve del cobro o pago. No determina el cruce.</t>
      </text>
    </comment>
    <comment authorId="0" ref="F137">
      <text>
        <t xml:space="preserve">Importe positivo que aumenta la caja bancaria. No llenar entradas y salidas en la misma fila.</t>
      </text>
    </comment>
    <comment authorId="0" ref="C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37">
      <text>
        <t xml:space="preserve">Importe positivo que disminuye la caja bancaria. No escribir negativos.</t>
      </text>
    </comment>
    <comment authorId="0" ref="D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37">
      <text>
        <t xml:space="preserve">Importe neto = entrada menos salida. Fórmula, no editar.</t>
      </text>
    </comment>
    <comment authorId="0" ref="E5">
      <text>
        <t xml:space="preserve">Descripción breve del cobro o pago. No determina el cruce.</t>
      </text>
    </comment>
    <comment authorId="0" ref="I13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">
      <text>
        <t xml:space="preserve">Importe positivo que aumenta la caja bancaria. No llenar entradas y salidas en la misma fila.</t>
      </text>
    </comment>
    <comment authorId="0" ref="J137">
      <text>
        <t xml:space="preserve">Cantidad de movimientos con ese ID en la otra fuente hasta el cierre, incluidos pendientes de apertura. Una cantidad mayor a 1 impide el cruce automático.</t>
      </text>
    </comment>
    <comment authorId="0" ref="G5">
      <text>
        <t xml:space="preserve">Importe positivo que disminuye la caja bancaria. No escribir negativos.</t>
      </text>
    </comment>
    <comment authorId="0" ref="K137">
      <text>
        <t xml:space="preserve">Anota respaldo, causa de la diferencia y acción o fecha esperada. No modifica fórmulas.</t>
      </text>
    </comment>
    <comment authorId="0" ref="H5">
      <text>
        <t xml:space="preserve">Importe neto = entrada menos salida. Fórmula, no editar.</t>
      </text>
    </comment>
    <comment authorId="0" ref="I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">
      <text>
        <t xml:space="preserve">Cantidad de movimientos con ese ID en la otra fuente hasta el cierre, incluidos pendientes de apertura. Una cantidad mayor a 1 impide el cruce automático.</t>
      </text>
    </comment>
    <comment authorId="0" ref="K5">
      <text>
        <t xml:space="preserve">Anota respaldo, causa de la diferencia y acción o fecha esperada. No modifica fórmulas.</t>
      </text>
    </comment>
    <comment authorId="0" ref="C13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8">
      <text>
        <t xml:space="preserve">Descripción breve del cobro o pago. No determina el cruce.</t>
      </text>
    </comment>
    <comment authorId="0" ref="F138">
      <text>
        <t xml:space="preserve">Importe positivo que aumenta la caja bancaria. No llenar entradas y salidas en la misma fila.</t>
      </text>
    </comment>
    <comment authorId="0" ref="C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38">
      <text>
        <t xml:space="preserve">Importe positivo que disminuye la caja bancaria. No escribir negativos.</t>
      </text>
    </comment>
    <comment authorId="0" ref="D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38">
      <text>
        <t xml:space="preserve">Importe neto = entrada menos salida. Fórmula, no editar.</t>
      </text>
    </comment>
    <comment authorId="0" ref="E6">
      <text>
        <t xml:space="preserve">Descripción breve del cobro o pago. No determina el cruce.</t>
      </text>
    </comment>
    <comment authorId="0" ref="I13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">
      <text>
        <t xml:space="preserve">Importe positivo que aumenta la caja bancaria. No llenar entradas y salidas en la misma fila.</t>
      </text>
    </comment>
    <comment authorId="0" ref="J138">
      <text>
        <t xml:space="preserve">Cantidad de movimientos con ese ID en la otra fuente hasta el cierre, incluidos pendientes de apertura. Una cantidad mayor a 1 impide el cruce automático.</t>
      </text>
    </comment>
    <comment authorId="0" ref="G6">
      <text>
        <t xml:space="preserve">Importe positivo que disminuye la caja bancaria. No escribir negativos.</t>
      </text>
    </comment>
    <comment authorId="0" ref="K138">
      <text>
        <t xml:space="preserve">Anota respaldo, causa de la diferencia y acción o fecha esperada. No modifica fórmulas.</t>
      </text>
    </comment>
    <comment authorId="0" ref="H6">
      <text>
        <t xml:space="preserve">Importe neto = entrada menos salida. Fórmula, no editar.</t>
      </text>
    </comment>
    <comment authorId="0" ref="I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">
      <text>
        <t xml:space="preserve">Cantidad de movimientos con ese ID en la otra fuente hasta el cierre, incluidos pendientes de apertura. Una cantidad mayor a 1 impide el cruce automático.</t>
      </text>
    </comment>
    <comment authorId="0" ref="K6">
      <text>
        <t xml:space="preserve">Anota respaldo, causa de la diferencia y acción o fecha esperada. No modifica fórmulas.</t>
      </text>
    </comment>
    <comment authorId="0" ref="C13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9">
      <text>
        <t xml:space="preserve">Descripción breve del cobro o pago. No determina el cruce.</t>
      </text>
    </comment>
    <comment authorId="0" ref="F139">
      <text>
        <t xml:space="preserve">Importe positivo que aumenta la caja bancaria. No llenar entradas y salidas en la misma fila.</t>
      </text>
    </comment>
    <comment authorId="0" ref="C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39">
      <text>
        <t xml:space="preserve">Importe positivo que disminuye la caja bancaria. No escribir negativos.</t>
      </text>
    </comment>
    <comment authorId="0" ref="D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39">
      <text>
        <t xml:space="preserve">Importe neto = entrada menos salida. Fórmula, no editar.</t>
      </text>
    </comment>
    <comment authorId="0" ref="E7">
      <text>
        <t xml:space="preserve">Descripción breve del cobro o pago. No determina el cruce.</t>
      </text>
    </comment>
    <comment authorId="0" ref="I13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7">
      <text>
        <t xml:space="preserve">Importe positivo que aumenta la caja bancaria. No llenar entradas y salidas en la misma fila.</t>
      </text>
    </comment>
    <comment authorId="0" ref="J139">
      <text>
        <t xml:space="preserve">Cantidad de movimientos con ese ID en la otra fuente hasta el cierre, incluidos pendientes de apertura. Una cantidad mayor a 1 impide el cruce automático.</t>
      </text>
    </comment>
    <comment authorId="0" ref="G7">
      <text>
        <t xml:space="preserve">Importe positivo que disminuye la caja bancaria. No escribir negativos.</t>
      </text>
    </comment>
    <comment authorId="0" ref="K139">
      <text>
        <t xml:space="preserve">Anota respaldo, causa de la diferencia y acción o fecha esperada. No modifica fórmulas.</t>
      </text>
    </comment>
    <comment authorId="0" ref="H7">
      <text>
        <t xml:space="preserve">Importe neto = entrada menos salida. Fórmula, no editar.</t>
      </text>
    </comment>
    <comment authorId="0" ref="I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">
      <text>
        <t xml:space="preserve">Cantidad de movimientos con ese ID en la otra fuente hasta el cierre, incluidos pendientes de apertura. Una cantidad mayor a 1 impide el cruce automático.</t>
      </text>
    </comment>
    <comment authorId="0" ref="K7">
      <text>
        <t xml:space="preserve">Anota respaldo, causa de la diferencia y acción o fecha esperada. No modifica fórmulas.</t>
      </text>
    </comment>
    <comment authorId="0" ref="C14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0">
      <text>
        <t xml:space="preserve">Descripción breve del cobro o pago. No determina el cruce.</t>
      </text>
    </comment>
    <comment authorId="0" ref="F140">
      <text>
        <t xml:space="preserve">Importe positivo que aumenta la caja bancaria. No llenar entradas y salidas en la misma fila.</t>
      </text>
    </comment>
    <comment authorId="0" ref="C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0">
      <text>
        <t xml:space="preserve">Importe positivo que disminuye la caja bancaria. No escribir negativos.</t>
      </text>
    </comment>
    <comment authorId="0" ref="D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0">
      <text>
        <t xml:space="preserve">Importe neto = entrada menos salida. Fórmula, no editar.</t>
      </text>
    </comment>
    <comment authorId="0" ref="E8">
      <text>
        <t xml:space="preserve">Descripción breve del cobro o pago. No determina el cruce.</t>
      </text>
    </comment>
    <comment authorId="0" ref="I14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8">
      <text>
        <t xml:space="preserve">Importe positivo que aumenta la caja bancaria. No llenar entradas y salidas en la misma fila.</t>
      </text>
    </comment>
    <comment authorId="0" ref="J140">
      <text>
        <t xml:space="preserve">Cantidad de movimientos con ese ID en la otra fuente hasta el cierre, incluidos pendientes de apertura. Una cantidad mayor a 1 impide el cruce automático.</t>
      </text>
    </comment>
    <comment authorId="0" ref="G8">
      <text>
        <t xml:space="preserve">Importe positivo que disminuye la caja bancaria. No escribir negativos.</t>
      </text>
    </comment>
    <comment authorId="0" ref="K140">
      <text>
        <t xml:space="preserve">Anota respaldo, causa de la diferencia y acción o fecha esperada. No modifica fórmulas.</t>
      </text>
    </comment>
    <comment authorId="0" ref="H8">
      <text>
        <t xml:space="preserve">Importe neto = entrada menos salida. Fórmula, no editar.</t>
      </text>
    </comment>
    <comment authorId="0" ref="I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">
      <text>
        <t xml:space="preserve">Cantidad de movimientos con ese ID en la otra fuente hasta el cierre, incluidos pendientes de apertura. Una cantidad mayor a 1 impide el cruce automático.</t>
      </text>
    </comment>
    <comment authorId="0" ref="K8">
      <text>
        <t xml:space="preserve">Anota respaldo, causa de la diferencia y acción o fecha esperada. No modifica fórmulas.</t>
      </text>
    </comment>
    <comment authorId="0" ref="C14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1">
      <text>
        <t xml:space="preserve">Descripción breve del cobro o pago. No determina el cruce.</t>
      </text>
    </comment>
    <comment authorId="0" ref="F141">
      <text>
        <t xml:space="preserve">Importe positivo que aumenta la caja bancaria. No llenar entradas y salidas en la misma fila.</t>
      </text>
    </comment>
    <comment authorId="0" ref="C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1">
      <text>
        <t xml:space="preserve">Importe positivo que disminuye la caja bancaria. No escribir negativos.</t>
      </text>
    </comment>
    <comment authorId="0" ref="D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1">
      <text>
        <t xml:space="preserve">Importe neto = entrada menos salida. Fórmula, no editar.</t>
      </text>
    </comment>
    <comment authorId="0" ref="E9">
      <text>
        <t xml:space="preserve">Descripción breve del cobro o pago. No determina el cruce.</t>
      </text>
    </comment>
    <comment authorId="0" ref="I14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9">
      <text>
        <t xml:space="preserve">Importe positivo que aumenta la caja bancaria. No llenar entradas y salidas en la misma fila.</t>
      </text>
    </comment>
    <comment authorId="0" ref="J141">
      <text>
        <t xml:space="preserve">Cantidad de movimientos con ese ID en la otra fuente hasta el cierre, incluidos pendientes de apertura. Una cantidad mayor a 1 impide el cruce automático.</t>
      </text>
    </comment>
    <comment authorId="0" ref="G9">
      <text>
        <t xml:space="preserve">Importe positivo que disminuye la caja bancaria. No escribir negativos.</t>
      </text>
    </comment>
    <comment authorId="0" ref="K141">
      <text>
        <t xml:space="preserve">Anota respaldo, causa de la diferencia y acción o fecha esperada. No modifica fórmulas.</t>
      </text>
    </comment>
    <comment authorId="0" ref="H9">
      <text>
        <t xml:space="preserve">Importe neto = entrada menos salida. Fórmula, no editar.</t>
      </text>
    </comment>
    <comment authorId="0" ref="I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">
      <text>
        <t xml:space="preserve">Cantidad de movimientos con ese ID en la otra fuente hasta el cierre, incluidos pendientes de apertura. Una cantidad mayor a 1 impide el cruce automático.</t>
      </text>
    </comment>
    <comment authorId="0" ref="K9">
      <text>
        <t xml:space="preserve">Anota respaldo, causa de la diferencia y acción o fecha esperada. No modifica fórmulas.</t>
      </text>
    </comment>
    <comment authorId="0" ref="C14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2">
      <text>
        <t xml:space="preserve">Descripción breve del cobro o pago. No determina el cruce.</t>
      </text>
    </comment>
    <comment authorId="0" ref="F142">
      <text>
        <t xml:space="preserve">Importe positivo que aumenta la caja bancaria. No llenar entradas y salidas en la misma fila.</t>
      </text>
    </comment>
    <comment authorId="0" ref="C1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2">
      <text>
        <t xml:space="preserve">Importe positivo que disminuye la caja bancaria. No escribir negativos.</t>
      </text>
    </comment>
    <comment authorId="0" ref="D1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2">
      <text>
        <t xml:space="preserve">Importe neto = entrada menos salida. Fórmula, no editar.</t>
      </text>
    </comment>
    <comment authorId="0" ref="E10">
      <text>
        <t xml:space="preserve">Descripción breve del cobro o pago. No determina el cruce.</t>
      </text>
    </comment>
    <comment authorId="0" ref="I14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0">
      <text>
        <t xml:space="preserve">Importe positivo que aumenta la caja bancaria. No llenar entradas y salidas en la misma fila.</t>
      </text>
    </comment>
    <comment authorId="0" ref="J142">
      <text>
        <t xml:space="preserve">Cantidad de movimientos con ese ID en la otra fuente hasta el cierre, incluidos pendientes de apertura. Una cantidad mayor a 1 impide el cruce automático.</t>
      </text>
    </comment>
    <comment authorId="0" ref="G10">
      <text>
        <t xml:space="preserve">Importe positivo que disminuye la caja bancaria. No escribir negativos.</t>
      </text>
    </comment>
    <comment authorId="0" ref="K142">
      <text>
        <t xml:space="preserve">Anota respaldo, causa de la diferencia y acción o fecha esperada. No modifica fórmulas.</t>
      </text>
    </comment>
    <comment authorId="0" ref="H10">
      <text>
        <t xml:space="preserve">Importe neto = entrada menos salida. Fórmula, no editar.</t>
      </text>
    </comment>
    <comment authorId="0" ref="I1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">
      <text>
        <t xml:space="preserve">Cantidad de movimientos con ese ID en la otra fuente hasta el cierre, incluidos pendientes de apertura. Una cantidad mayor a 1 impide el cruce automático.</t>
      </text>
    </comment>
    <comment authorId="0" ref="K10">
      <text>
        <t xml:space="preserve">Anota respaldo, causa de la diferencia y acción o fecha esperada. No modifica fórmulas.</t>
      </text>
    </comment>
    <comment authorId="0" ref="C14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3">
      <text>
        <t xml:space="preserve">Descripción breve del cobro o pago. No determina el cruce.</t>
      </text>
    </comment>
    <comment authorId="0" ref="F143">
      <text>
        <t xml:space="preserve">Importe positivo que aumenta la caja bancaria. No llenar entradas y salidas en la misma fila.</t>
      </text>
    </comment>
    <comment authorId="0" ref="C1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3">
      <text>
        <t xml:space="preserve">Importe positivo que disminuye la caja bancaria. No escribir negativos.</t>
      </text>
    </comment>
    <comment authorId="0" ref="D1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3">
      <text>
        <t xml:space="preserve">Importe neto = entrada menos salida. Fórmula, no editar.</t>
      </text>
    </comment>
    <comment authorId="0" ref="E11">
      <text>
        <t xml:space="preserve">Descripción breve del cobro o pago. No determina el cruce.</t>
      </text>
    </comment>
    <comment authorId="0" ref="I14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1">
      <text>
        <t xml:space="preserve">Importe positivo que aumenta la caja bancaria. No llenar entradas y salidas en la misma fila.</t>
      </text>
    </comment>
    <comment authorId="0" ref="J143">
      <text>
        <t xml:space="preserve">Cantidad de movimientos con ese ID en la otra fuente hasta el cierre, incluidos pendientes de apertura. Una cantidad mayor a 1 impide el cruce automático.</t>
      </text>
    </comment>
    <comment authorId="0" ref="G11">
      <text>
        <t xml:space="preserve">Importe positivo que disminuye la caja bancaria. No escribir negativos.</t>
      </text>
    </comment>
    <comment authorId="0" ref="K143">
      <text>
        <t xml:space="preserve">Anota respaldo, causa de la diferencia y acción o fecha esperada. No modifica fórmulas.</t>
      </text>
    </comment>
    <comment authorId="0" ref="H11">
      <text>
        <t xml:space="preserve">Importe neto = entrada menos salida. Fórmula, no editar.</t>
      </text>
    </comment>
    <comment authorId="0" ref="I1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">
      <text>
        <t xml:space="preserve">Cantidad de movimientos con ese ID en la otra fuente hasta el cierre, incluidos pendientes de apertura. Una cantidad mayor a 1 impide el cruce automático.</t>
      </text>
    </comment>
    <comment authorId="0" ref="K11">
      <text>
        <t xml:space="preserve">Anota respaldo, causa de la diferencia y acción o fecha esperada. No modifica fórmulas.</t>
      </text>
    </comment>
    <comment authorId="0" ref="C14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4">
      <text>
        <t xml:space="preserve">Descripción breve del cobro o pago. No determina el cruce.</t>
      </text>
    </comment>
    <comment authorId="0" ref="F144">
      <text>
        <t xml:space="preserve">Importe positivo que aumenta la caja bancaria. No llenar entradas y salidas en la misma fila.</t>
      </text>
    </comment>
    <comment authorId="0" ref="C1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4">
      <text>
        <t xml:space="preserve">Importe positivo que disminuye la caja bancaria. No escribir negativos.</t>
      </text>
    </comment>
    <comment authorId="0" ref="D1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4">
      <text>
        <t xml:space="preserve">Importe neto = entrada menos salida. Fórmula, no editar.</t>
      </text>
    </comment>
    <comment authorId="0" ref="E12">
      <text>
        <t xml:space="preserve">Descripción breve del cobro o pago. No determina el cruce.</t>
      </text>
    </comment>
    <comment authorId="0" ref="I14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2">
      <text>
        <t xml:space="preserve">Importe positivo que aumenta la caja bancaria. No llenar entradas y salidas en la misma fila.</t>
      </text>
    </comment>
    <comment authorId="0" ref="J144">
      <text>
        <t xml:space="preserve">Cantidad de movimientos con ese ID en la otra fuente hasta el cierre, incluidos pendientes de apertura. Una cantidad mayor a 1 impide el cruce automático.</t>
      </text>
    </comment>
    <comment authorId="0" ref="G12">
      <text>
        <t xml:space="preserve">Importe positivo que disminuye la caja bancaria. No escribir negativos.</t>
      </text>
    </comment>
    <comment authorId="0" ref="K144">
      <text>
        <t xml:space="preserve">Anota respaldo, causa de la diferencia y acción o fecha esperada. No modifica fórmulas.</t>
      </text>
    </comment>
    <comment authorId="0" ref="H12">
      <text>
        <t xml:space="preserve">Importe neto = entrada menos salida. Fórmula, no editar.</t>
      </text>
    </comment>
    <comment authorId="0" ref="I1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">
      <text>
        <t xml:space="preserve">Cantidad de movimientos con ese ID en la otra fuente hasta el cierre, incluidos pendientes de apertura. Una cantidad mayor a 1 impide el cruce automático.</t>
      </text>
    </comment>
    <comment authorId="0" ref="K12">
      <text>
        <t xml:space="preserve">Anota respaldo, causa de la diferencia y acción o fecha esperada. No modifica fórmulas.</t>
      </text>
    </comment>
    <comment authorId="0" ref="C14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5">
      <text>
        <t xml:space="preserve">Descripción breve del cobro o pago. No determina el cruce.</t>
      </text>
    </comment>
    <comment authorId="0" ref="F145">
      <text>
        <t xml:space="preserve">Importe positivo que aumenta la caja bancaria. No llenar entradas y salidas en la misma fila.</t>
      </text>
    </comment>
    <comment authorId="0" ref="C1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5">
      <text>
        <t xml:space="preserve">Importe positivo que disminuye la caja bancaria. No escribir negativos.</t>
      </text>
    </comment>
    <comment authorId="0" ref="D1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5">
      <text>
        <t xml:space="preserve">Importe neto = entrada menos salida. Fórmula, no editar.</t>
      </text>
    </comment>
    <comment authorId="0" ref="E13">
      <text>
        <t xml:space="preserve">Descripción breve del cobro o pago. No determina el cruce.</t>
      </text>
    </comment>
    <comment authorId="0" ref="I14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3">
      <text>
        <t xml:space="preserve">Importe positivo que aumenta la caja bancaria. No llenar entradas y salidas en la misma fila.</t>
      </text>
    </comment>
    <comment authorId="0" ref="J145">
      <text>
        <t xml:space="preserve">Cantidad de movimientos con ese ID en la otra fuente hasta el cierre, incluidos pendientes de apertura. Una cantidad mayor a 1 impide el cruce automático.</t>
      </text>
    </comment>
    <comment authorId="0" ref="G13">
      <text>
        <t xml:space="preserve">Importe positivo que disminuye la caja bancaria. No escribir negativos.</t>
      </text>
    </comment>
    <comment authorId="0" ref="K145">
      <text>
        <t xml:space="preserve">Anota respaldo, causa de la diferencia y acción o fecha esperada. No modifica fórmulas.</t>
      </text>
    </comment>
    <comment authorId="0" ref="H13">
      <text>
        <t xml:space="preserve">Importe neto = entrada menos salida. Fórmula, no editar.</t>
      </text>
    </comment>
    <comment authorId="0" ref="I1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">
      <text>
        <t xml:space="preserve">Cantidad de movimientos con ese ID en la otra fuente hasta el cierre, incluidos pendientes de apertura. Una cantidad mayor a 1 impide el cruce automático.</t>
      </text>
    </comment>
    <comment authorId="0" ref="K13">
      <text>
        <t xml:space="preserve">Anota respaldo, causa de la diferencia y acción o fecha esperada. No modifica fórmulas.</t>
      </text>
    </comment>
    <comment authorId="0" ref="C14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6">
      <text>
        <t xml:space="preserve">Descripción breve del cobro o pago. No determina el cruce.</t>
      </text>
    </comment>
    <comment authorId="0" ref="F146">
      <text>
        <t xml:space="preserve">Importe positivo que aumenta la caja bancaria. No llenar entradas y salidas en la misma fila.</t>
      </text>
    </comment>
    <comment authorId="0" ref="C1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6">
      <text>
        <t xml:space="preserve">Importe positivo que disminuye la caja bancaria. No escribir negativos.</t>
      </text>
    </comment>
    <comment authorId="0" ref="D1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6">
      <text>
        <t xml:space="preserve">Importe neto = entrada menos salida. Fórmula, no editar.</t>
      </text>
    </comment>
    <comment authorId="0" ref="E14">
      <text>
        <t xml:space="preserve">Descripción breve del cobro o pago. No determina el cruce.</t>
      </text>
    </comment>
    <comment authorId="0" ref="I14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4">
      <text>
        <t xml:space="preserve">Importe positivo que aumenta la caja bancaria. No llenar entradas y salidas en la misma fila.</t>
      </text>
    </comment>
    <comment authorId="0" ref="J146">
      <text>
        <t xml:space="preserve">Cantidad de movimientos con ese ID en la otra fuente hasta el cierre, incluidos pendientes de apertura. Una cantidad mayor a 1 impide el cruce automático.</t>
      </text>
    </comment>
    <comment authorId="0" ref="G14">
      <text>
        <t xml:space="preserve">Importe positivo que disminuye la caja bancaria. No escribir negativos.</t>
      </text>
    </comment>
    <comment authorId="0" ref="K146">
      <text>
        <t xml:space="preserve">Anota respaldo, causa de la diferencia y acción o fecha esperada. No modifica fórmulas.</t>
      </text>
    </comment>
    <comment authorId="0" ref="H14">
      <text>
        <t xml:space="preserve">Importe neto = entrada menos salida. Fórmula, no editar.</t>
      </text>
    </comment>
    <comment authorId="0" ref="I1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4">
      <text>
        <t xml:space="preserve">Cantidad de movimientos con ese ID en la otra fuente hasta el cierre, incluidos pendientes de apertura. Una cantidad mayor a 1 impide el cruce automático.</t>
      </text>
    </comment>
    <comment authorId="0" ref="K14">
      <text>
        <t xml:space="preserve">Anota respaldo, causa de la diferencia y acción o fecha esperada. No modifica fórmulas.</t>
      </text>
    </comment>
    <comment authorId="0" ref="C14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7">
      <text>
        <t xml:space="preserve">Descripción breve del cobro o pago. No determina el cruce.</t>
      </text>
    </comment>
    <comment authorId="0" ref="F147">
      <text>
        <t xml:space="preserve">Importe positivo que aumenta la caja bancaria. No llenar entradas y salidas en la misma fila.</t>
      </text>
    </comment>
    <comment authorId="0" ref="C1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7">
      <text>
        <t xml:space="preserve">Importe positivo que disminuye la caja bancaria. No escribir negativos.</t>
      </text>
    </comment>
    <comment authorId="0" ref="D1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7">
      <text>
        <t xml:space="preserve">Importe neto = entrada menos salida. Fórmula, no editar.</t>
      </text>
    </comment>
    <comment authorId="0" ref="E15">
      <text>
        <t xml:space="preserve">Descripción breve del cobro o pago. No determina el cruce.</t>
      </text>
    </comment>
    <comment authorId="0" ref="I14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5">
      <text>
        <t xml:space="preserve">Importe positivo que aumenta la caja bancaria. No llenar entradas y salidas en la misma fila.</t>
      </text>
    </comment>
    <comment authorId="0" ref="J147">
      <text>
        <t xml:space="preserve">Cantidad de movimientos con ese ID en la otra fuente hasta el cierre, incluidos pendientes de apertura. Una cantidad mayor a 1 impide el cruce automático.</t>
      </text>
    </comment>
    <comment authorId="0" ref="G15">
      <text>
        <t xml:space="preserve">Importe positivo que disminuye la caja bancaria. No escribir negativos.</t>
      </text>
    </comment>
    <comment authorId="0" ref="K147">
      <text>
        <t xml:space="preserve">Anota respaldo, causa de la diferencia y acción o fecha esperada. No modifica fórmulas.</t>
      </text>
    </comment>
    <comment authorId="0" ref="H15">
      <text>
        <t xml:space="preserve">Importe neto = entrada menos salida. Fórmula, no editar.</t>
      </text>
    </comment>
    <comment authorId="0" ref="I1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5">
      <text>
        <t xml:space="preserve">Cantidad de movimientos con ese ID en la otra fuente hasta el cierre, incluidos pendientes de apertura. Una cantidad mayor a 1 impide el cruce automático.</t>
      </text>
    </comment>
    <comment authorId="0" ref="K15">
      <text>
        <t xml:space="preserve">Anota respaldo, causa de la diferencia y acción o fecha esperada. No modifica fórmulas.</t>
      </text>
    </comment>
    <comment authorId="0" ref="C14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8">
      <text>
        <t xml:space="preserve">Descripción breve del cobro o pago. No determina el cruce.</t>
      </text>
    </comment>
    <comment authorId="0" ref="F148">
      <text>
        <t xml:space="preserve">Importe positivo que aumenta la caja bancaria. No llenar entradas y salidas en la misma fila.</t>
      </text>
    </comment>
    <comment authorId="0" ref="C1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8">
      <text>
        <t xml:space="preserve">Importe positivo que disminuye la caja bancaria. No escribir negativos.</t>
      </text>
    </comment>
    <comment authorId="0" ref="D1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8">
      <text>
        <t xml:space="preserve">Importe neto = entrada menos salida. Fórmula, no editar.</t>
      </text>
    </comment>
    <comment authorId="0" ref="E16">
      <text>
        <t xml:space="preserve">Descripción breve del cobro o pago. No determina el cruce.</t>
      </text>
    </comment>
    <comment authorId="0" ref="I14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6">
      <text>
        <t xml:space="preserve">Importe positivo que aumenta la caja bancaria. No llenar entradas y salidas en la misma fila.</t>
      </text>
    </comment>
    <comment authorId="0" ref="J148">
      <text>
        <t xml:space="preserve">Cantidad de movimientos con ese ID en la otra fuente hasta el cierre, incluidos pendientes de apertura. Una cantidad mayor a 1 impide el cruce automático.</t>
      </text>
    </comment>
    <comment authorId="0" ref="G16">
      <text>
        <t xml:space="preserve">Importe positivo que disminuye la caja bancaria. No escribir negativos.</t>
      </text>
    </comment>
    <comment authorId="0" ref="K148">
      <text>
        <t xml:space="preserve">Anota respaldo, causa de la diferencia y acción o fecha esperada. No modifica fórmulas.</t>
      </text>
    </comment>
    <comment authorId="0" ref="H16">
      <text>
        <t xml:space="preserve">Importe neto = entrada menos salida. Fórmula, no editar.</t>
      </text>
    </comment>
    <comment authorId="0" ref="I1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6">
      <text>
        <t xml:space="preserve">Cantidad de movimientos con ese ID en la otra fuente hasta el cierre, incluidos pendientes de apertura. Una cantidad mayor a 1 impide el cruce automático.</t>
      </text>
    </comment>
    <comment authorId="0" ref="K16">
      <text>
        <t xml:space="preserve">Anota respaldo, causa de la diferencia y acción o fecha esperada. No modifica fórmulas.</t>
      </text>
    </comment>
    <comment authorId="0" ref="C14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4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49">
      <text>
        <t xml:space="preserve">Descripción breve del cobro o pago. No determina el cruce.</t>
      </text>
    </comment>
    <comment authorId="0" ref="F149">
      <text>
        <t xml:space="preserve">Importe positivo que aumenta la caja bancaria. No llenar entradas y salidas en la misma fila.</t>
      </text>
    </comment>
    <comment authorId="0" ref="C1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49">
      <text>
        <t xml:space="preserve">Importe positivo que disminuye la caja bancaria. No escribir negativos.</t>
      </text>
    </comment>
    <comment authorId="0" ref="D1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49">
      <text>
        <t xml:space="preserve">Importe neto = entrada menos salida. Fórmula, no editar.</t>
      </text>
    </comment>
    <comment authorId="0" ref="E17">
      <text>
        <t xml:space="preserve">Descripción breve del cobro o pago. No determina el cruce.</t>
      </text>
    </comment>
    <comment authorId="0" ref="I14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7">
      <text>
        <t xml:space="preserve">Importe positivo que aumenta la caja bancaria. No llenar entradas y salidas en la misma fila.</t>
      </text>
    </comment>
    <comment authorId="0" ref="J149">
      <text>
        <t xml:space="preserve">Cantidad de movimientos con ese ID en la otra fuente hasta el cierre, incluidos pendientes de apertura. Una cantidad mayor a 1 impide el cruce automático.</t>
      </text>
    </comment>
    <comment authorId="0" ref="G17">
      <text>
        <t xml:space="preserve">Importe positivo que disminuye la caja bancaria. No escribir negativos.</t>
      </text>
    </comment>
    <comment authorId="0" ref="K149">
      <text>
        <t xml:space="preserve">Anota respaldo, causa de la diferencia y acción o fecha esperada. No modifica fórmulas.</t>
      </text>
    </comment>
    <comment authorId="0" ref="H17">
      <text>
        <t xml:space="preserve">Importe neto = entrada menos salida. Fórmula, no editar.</t>
      </text>
    </comment>
    <comment authorId="0" ref="I1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7">
      <text>
        <t xml:space="preserve">Cantidad de movimientos con ese ID en la otra fuente hasta el cierre, incluidos pendientes de apertura. Una cantidad mayor a 1 impide el cruce automático.</t>
      </text>
    </comment>
    <comment authorId="0" ref="K17">
      <text>
        <t xml:space="preserve">Anota respaldo, causa de la diferencia y acción o fecha esperada. No modifica fórmulas.</t>
      </text>
    </comment>
    <comment authorId="0" ref="C15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0">
      <text>
        <t xml:space="preserve">Descripción breve del cobro o pago. No determina el cruce.</t>
      </text>
    </comment>
    <comment authorId="0" ref="F150">
      <text>
        <t xml:space="preserve">Importe positivo que aumenta la caja bancaria. No llenar entradas y salidas en la misma fila.</t>
      </text>
    </comment>
    <comment authorId="0" ref="C1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0">
      <text>
        <t xml:space="preserve">Importe positivo que disminuye la caja bancaria. No escribir negativos.</t>
      </text>
    </comment>
    <comment authorId="0" ref="D1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0">
      <text>
        <t xml:space="preserve">Importe neto = entrada menos salida. Fórmula, no editar.</t>
      </text>
    </comment>
    <comment authorId="0" ref="E18">
      <text>
        <t xml:space="preserve">Descripción breve del cobro o pago. No determina el cruce.</t>
      </text>
    </comment>
    <comment authorId="0" ref="I15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8">
      <text>
        <t xml:space="preserve">Importe positivo que aumenta la caja bancaria. No llenar entradas y salidas en la misma fila.</t>
      </text>
    </comment>
    <comment authorId="0" ref="J150">
      <text>
        <t xml:space="preserve">Cantidad de movimientos con ese ID en la otra fuente hasta el cierre, incluidos pendientes de apertura. Una cantidad mayor a 1 impide el cruce automático.</t>
      </text>
    </comment>
    <comment authorId="0" ref="G18">
      <text>
        <t xml:space="preserve">Importe positivo que disminuye la caja bancaria. No escribir negativos.</t>
      </text>
    </comment>
    <comment authorId="0" ref="K150">
      <text>
        <t xml:space="preserve">Anota respaldo, causa de la diferencia y acción o fecha esperada. No modifica fórmulas.</t>
      </text>
    </comment>
    <comment authorId="0" ref="H18">
      <text>
        <t xml:space="preserve">Importe neto = entrada menos salida. Fórmula, no editar.</t>
      </text>
    </comment>
    <comment authorId="0" ref="I1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8">
      <text>
        <t xml:space="preserve">Cantidad de movimientos con ese ID en la otra fuente hasta el cierre, incluidos pendientes de apertura. Una cantidad mayor a 1 impide el cruce automático.</t>
      </text>
    </comment>
    <comment authorId="0" ref="K18">
      <text>
        <t xml:space="preserve">Anota respaldo, causa de la diferencia y acción o fecha esperada. No modifica fórmulas.</t>
      </text>
    </comment>
    <comment authorId="0" ref="C15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1">
      <text>
        <t xml:space="preserve">Descripción breve del cobro o pago. No determina el cruce.</t>
      </text>
    </comment>
    <comment authorId="0" ref="F151">
      <text>
        <t xml:space="preserve">Importe positivo que aumenta la caja bancaria. No llenar entradas y salidas en la misma fila.</t>
      </text>
    </comment>
    <comment authorId="0" ref="C1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1">
      <text>
        <t xml:space="preserve">Importe positivo que disminuye la caja bancaria. No escribir negativos.</t>
      </text>
    </comment>
    <comment authorId="0" ref="D1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1">
      <text>
        <t xml:space="preserve">Importe neto = entrada menos salida. Fórmula, no editar.</t>
      </text>
    </comment>
    <comment authorId="0" ref="E19">
      <text>
        <t xml:space="preserve">Descripción breve del cobro o pago. No determina el cruce.</t>
      </text>
    </comment>
    <comment authorId="0" ref="I15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19">
      <text>
        <t xml:space="preserve">Importe positivo que aumenta la caja bancaria. No llenar entradas y salidas en la misma fila.</t>
      </text>
    </comment>
    <comment authorId="0" ref="J151">
      <text>
        <t xml:space="preserve">Cantidad de movimientos con ese ID en la otra fuente hasta el cierre, incluidos pendientes de apertura. Una cantidad mayor a 1 impide el cruce automático.</t>
      </text>
    </comment>
    <comment authorId="0" ref="G19">
      <text>
        <t xml:space="preserve">Importe positivo que disminuye la caja bancaria. No escribir negativos.</t>
      </text>
    </comment>
    <comment authorId="0" ref="K151">
      <text>
        <t xml:space="preserve">Anota respaldo, causa de la diferencia y acción o fecha esperada. No modifica fórmulas.</t>
      </text>
    </comment>
    <comment authorId="0" ref="H19">
      <text>
        <t xml:space="preserve">Importe neto = entrada menos salida. Fórmula, no editar.</t>
      </text>
    </comment>
    <comment authorId="0" ref="I1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9">
      <text>
        <t xml:space="preserve">Cantidad de movimientos con ese ID en la otra fuente hasta el cierre, incluidos pendientes de apertura. Una cantidad mayor a 1 impide el cruce automático.</t>
      </text>
    </comment>
    <comment authorId="0" ref="K19">
      <text>
        <t xml:space="preserve">Anota respaldo, causa de la diferencia y acción o fecha esperada. No modifica fórmulas.</t>
      </text>
    </comment>
    <comment authorId="0" ref="C15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2">
      <text>
        <t xml:space="preserve">Descripción breve del cobro o pago. No determina el cruce.</t>
      </text>
    </comment>
    <comment authorId="0" ref="F152">
      <text>
        <t xml:space="preserve">Importe positivo que aumenta la caja bancaria. No llenar entradas y salidas en la misma fila.</t>
      </text>
    </comment>
    <comment authorId="0" ref="C2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2">
      <text>
        <t xml:space="preserve">Importe positivo que disminuye la caja bancaria. No escribir negativos.</t>
      </text>
    </comment>
    <comment authorId="0" ref="D2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2">
      <text>
        <t xml:space="preserve">Importe neto = entrada menos salida. Fórmula, no editar.</t>
      </text>
    </comment>
    <comment authorId="0" ref="E20">
      <text>
        <t xml:space="preserve">Descripción breve del cobro o pago. No determina el cruce.</t>
      </text>
    </comment>
    <comment authorId="0" ref="I15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0">
      <text>
        <t xml:space="preserve">Importe positivo que aumenta la caja bancaria. No llenar entradas y salidas en la misma fila.</t>
      </text>
    </comment>
    <comment authorId="0" ref="J152">
      <text>
        <t xml:space="preserve">Cantidad de movimientos con ese ID en la otra fuente hasta el cierre, incluidos pendientes de apertura. Una cantidad mayor a 1 impide el cruce automático.</t>
      </text>
    </comment>
    <comment authorId="0" ref="G20">
      <text>
        <t xml:space="preserve">Importe positivo que disminuye la caja bancaria. No escribir negativos.</t>
      </text>
    </comment>
    <comment authorId="0" ref="K152">
      <text>
        <t xml:space="preserve">Anota respaldo, causa de la diferencia y acción o fecha esperada. No modifica fórmulas.</t>
      </text>
    </comment>
    <comment authorId="0" ref="H20">
      <text>
        <t xml:space="preserve">Importe neto = entrada menos salida. Fórmula, no editar.</t>
      </text>
    </comment>
    <comment authorId="0" ref="I2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0">
      <text>
        <t xml:space="preserve">Cantidad de movimientos con ese ID en la otra fuente hasta el cierre, incluidos pendientes de apertura. Una cantidad mayor a 1 impide el cruce automático.</t>
      </text>
    </comment>
    <comment authorId="0" ref="K20">
      <text>
        <t xml:space="preserve">Anota respaldo, causa de la diferencia y acción o fecha esperada. No modifica fórmulas.</t>
      </text>
    </comment>
    <comment authorId="0" ref="C15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3">
      <text>
        <t xml:space="preserve">Descripción breve del cobro o pago. No determina el cruce.</t>
      </text>
    </comment>
    <comment authorId="0" ref="F153">
      <text>
        <t xml:space="preserve">Importe positivo que aumenta la caja bancaria. No llenar entradas y salidas en la misma fila.</t>
      </text>
    </comment>
    <comment authorId="0" ref="C2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3">
      <text>
        <t xml:space="preserve">Importe positivo que disminuye la caja bancaria. No escribir negativos.</t>
      </text>
    </comment>
    <comment authorId="0" ref="D2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3">
      <text>
        <t xml:space="preserve">Importe neto = entrada menos salida. Fórmula, no editar.</t>
      </text>
    </comment>
    <comment authorId="0" ref="E21">
      <text>
        <t xml:space="preserve">Descripción breve del cobro o pago. No determina el cruce.</t>
      </text>
    </comment>
    <comment authorId="0" ref="I15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1">
      <text>
        <t xml:space="preserve">Importe positivo que aumenta la caja bancaria. No llenar entradas y salidas en la misma fila.</t>
      </text>
    </comment>
    <comment authorId="0" ref="J153">
      <text>
        <t xml:space="preserve">Cantidad de movimientos con ese ID en la otra fuente hasta el cierre, incluidos pendientes de apertura. Una cantidad mayor a 1 impide el cruce automático.</t>
      </text>
    </comment>
    <comment authorId="0" ref="G21">
      <text>
        <t xml:space="preserve">Importe positivo que disminuye la caja bancaria. No escribir negativos.</t>
      </text>
    </comment>
    <comment authorId="0" ref="K153">
      <text>
        <t xml:space="preserve">Anota respaldo, causa de la diferencia y acción o fecha esperada. No modifica fórmulas.</t>
      </text>
    </comment>
    <comment authorId="0" ref="H21">
      <text>
        <t xml:space="preserve">Importe neto = entrada menos salida. Fórmula, no editar.</t>
      </text>
    </comment>
    <comment authorId="0" ref="I2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1">
      <text>
        <t xml:space="preserve">Cantidad de movimientos con ese ID en la otra fuente hasta el cierre, incluidos pendientes de apertura. Una cantidad mayor a 1 impide el cruce automático.</t>
      </text>
    </comment>
    <comment authorId="0" ref="K21">
      <text>
        <t xml:space="preserve">Anota respaldo, causa de la diferencia y acción o fecha esperada. No modifica fórmulas.</t>
      </text>
    </comment>
    <comment authorId="0" ref="C15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4">
      <text>
        <t xml:space="preserve">Descripción breve del cobro o pago. No determina el cruce.</t>
      </text>
    </comment>
    <comment authorId="0" ref="F154">
      <text>
        <t xml:space="preserve">Importe positivo que aumenta la caja bancaria. No llenar entradas y salidas en la misma fila.</t>
      </text>
    </comment>
    <comment authorId="0" ref="C2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4">
      <text>
        <t xml:space="preserve">Importe positivo que disminuye la caja bancaria. No escribir negativos.</t>
      </text>
    </comment>
    <comment authorId="0" ref="D2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4">
      <text>
        <t xml:space="preserve">Importe neto = entrada menos salida. Fórmula, no editar.</t>
      </text>
    </comment>
    <comment authorId="0" ref="E22">
      <text>
        <t xml:space="preserve">Descripción breve del cobro o pago. No determina el cruce.</t>
      </text>
    </comment>
    <comment authorId="0" ref="I15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2">
      <text>
        <t xml:space="preserve">Importe positivo que aumenta la caja bancaria. No llenar entradas y salidas en la misma fila.</t>
      </text>
    </comment>
    <comment authorId="0" ref="J154">
      <text>
        <t xml:space="preserve">Cantidad de movimientos con ese ID en la otra fuente hasta el cierre, incluidos pendientes de apertura. Una cantidad mayor a 1 impide el cruce automático.</t>
      </text>
    </comment>
    <comment authorId="0" ref="G22">
      <text>
        <t xml:space="preserve">Importe positivo que disminuye la caja bancaria. No escribir negativos.</t>
      </text>
    </comment>
    <comment authorId="0" ref="K154">
      <text>
        <t xml:space="preserve">Anota respaldo, causa de la diferencia y acción o fecha esperada. No modifica fórmulas.</t>
      </text>
    </comment>
    <comment authorId="0" ref="H22">
      <text>
        <t xml:space="preserve">Importe neto = entrada menos salida. Fórmula, no editar.</t>
      </text>
    </comment>
    <comment authorId="0" ref="I2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2">
      <text>
        <t xml:space="preserve">Cantidad de movimientos con ese ID en la otra fuente hasta el cierre, incluidos pendientes de apertura. Una cantidad mayor a 1 impide el cruce automático.</t>
      </text>
    </comment>
    <comment authorId="0" ref="K22">
      <text>
        <t xml:space="preserve">Anota respaldo, causa de la diferencia y acción o fecha esperada. No modifica fórmulas.</t>
      </text>
    </comment>
    <comment authorId="0" ref="C15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5">
      <text>
        <t xml:space="preserve">Descripción breve del cobro o pago. No determina el cruce.</t>
      </text>
    </comment>
    <comment authorId="0" ref="F155">
      <text>
        <t xml:space="preserve">Importe positivo que aumenta la caja bancaria. No llenar entradas y salidas en la misma fila.</t>
      </text>
    </comment>
    <comment authorId="0" ref="C2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5">
      <text>
        <t xml:space="preserve">Importe positivo que disminuye la caja bancaria. No escribir negativos.</t>
      </text>
    </comment>
    <comment authorId="0" ref="D2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5">
      <text>
        <t xml:space="preserve">Importe neto = entrada menos salida. Fórmula, no editar.</t>
      </text>
    </comment>
    <comment authorId="0" ref="E23">
      <text>
        <t xml:space="preserve">Descripción breve del cobro o pago. No determina el cruce.</t>
      </text>
    </comment>
    <comment authorId="0" ref="I15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3">
      <text>
        <t xml:space="preserve">Importe positivo que aumenta la caja bancaria. No llenar entradas y salidas en la misma fila.</t>
      </text>
    </comment>
    <comment authorId="0" ref="J155">
      <text>
        <t xml:space="preserve">Cantidad de movimientos con ese ID en la otra fuente hasta el cierre, incluidos pendientes de apertura. Una cantidad mayor a 1 impide el cruce automático.</t>
      </text>
    </comment>
    <comment authorId="0" ref="G23">
      <text>
        <t xml:space="preserve">Importe positivo que disminuye la caja bancaria. No escribir negativos.</t>
      </text>
    </comment>
    <comment authorId="0" ref="K155">
      <text>
        <t xml:space="preserve">Anota respaldo, causa de la diferencia y acción o fecha esperada. No modifica fórmulas.</t>
      </text>
    </comment>
    <comment authorId="0" ref="H23">
      <text>
        <t xml:space="preserve">Importe neto = entrada menos salida. Fórmula, no editar.</t>
      </text>
    </comment>
    <comment authorId="0" ref="I2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3">
      <text>
        <t xml:space="preserve">Cantidad de movimientos con ese ID en la otra fuente hasta el cierre, incluidos pendientes de apertura. Una cantidad mayor a 1 impide el cruce automático.</t>
      </text>
    </comment>
    <comment authorId="0" ref="K23">
      <text>
        <t xml:space="preserve">Anota respaldo, causa de la diferencia y acción o fecha esperada. No modifica fórmulas.</t>
      </text>
    </comment>
    <comment authorId="0" ref="C15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6">
      <text>
        <t xml:space="preserve">Descripción breve del cobro o pago. No determina el cruce.</t>
      </text>
    </comment>
    <comment authorId="0" ref="F156">
      <text>
        <t xml:space="preserve">Importe positivo que aumenta la caja bancaria. No llenar entradas y salidas en la misma fila.</t>
      </text>
    </comment>
    <comment authorId="0" ref="C2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6">
      <text>
        <t xml:space="preserve">Importe positivo que disminuye la caja bancaria. No escribir negativos.</t>
      </text>
    </comment>
    <comment authorId="0" ref="D2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6">
      <text>
        <t xml:space="preserve">Importe neto = entrada menos salida. Fórmula, no editar.</t>
      </text>
    </comment>
    <comment authorId="0" ref="E24">
      <text>
        <t xml:space="preserve">Descripción breve del cobro o pago. No determina el cruce.</t>
      </text>
    </comment>
    <comment authorId="0" ref="I15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4">
      <text>
        <t xml:space="preserve">Importe positivo que aumenta la caja bancaria. No llenar entradas y salidas en la misma fila.</t>
      </text>
    </comment>
    <comment authorId="0" ref="J156">
      <text>
        <t xml:space="preserve">Cantidad de movimientos con ese ID en la otra fuente hasta el cierre, incluidos pendientes de apertura. Una cantidad mayor a 1 impide el cruce automático.</t>
      </text>
    </comment>
    <comment authorId="0" ref="G24">
      <text>
        <t xml:space="preserve">Importe positivo que disminuye la caja bancaria. No escribir negativos.</t>
      </text>
    </comment>
    <comment authorId="0" ref="K156">
      <text>
        <t xml:space="preserve">Anota respaldo, causa de la diferencia y acción o fecha esperada. No modifica fórmulas.</t>
      </text>
    </comment>
    <comment authorId="0" ref="H24">
      <text>
        <t xml:space="preserve">Importe neto = entrada menos salida. Fórmula, no editar.</t>
      </text>
    </comment>
    <comment authorId="0" ref="I2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4">
      <text>
        <t xml:space="preserve">Cantidad de movimientos con ese ID en la otra fuente hasta el cierre, incluidos pendientes de apertura. Una cantidad mayor a 1 impide el cruce automático.</t>
      </text>
    </comment>
    <comment authorId="0" ref="K24">
      <text>
        <t xml:space="preserve">Anota respaldo, causa de la diferencia y acción o fecha esperada. No modifica fórmulas.</t>
      </text>
    </comment>
    <comment authorId="0" ref="C15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7">
      <text>
        <t xml:space="preserve">Descripción breve del cobro o pago. No determina el cruce.</t>
      </text>
    </comment>
    <comment authorId="0" ref="F157">
      <text>
        <t xml:space="preserve">Importe positivo que aumenta la caja bancaria. No llenar entradas y salidas en la misma fila.</t>
      </text>
    </comment>
    <comment authorId="0" ref="C2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7">
      <text>
        <t xml:space="preserve">Importe positivo que disminuye la caja bancaria. No escribir negativos.</t>
      </text>
    </comment>
    <comment authorId="0" ref="D2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7">
      <text>
        <t xml:space="preserve">Importe neto = entrada menos salida. Fórmula, no editar.</t>
      </text>
    </comment>
    <comment authorId="0" ref="E25">
      <text>
        <t xml:space="preserve">Descripción breve del cobro o pago. No determina el cruce.</t>
      </text>
    </comment>
    <comment authorId="0" ref="I15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5">
      <text>
        <t xml:space="preserve">Importe positivo que aumenta la caja bancaria. No llenar entradas y salidas en la misma fila.</t>
      </text>
    </comment>
    <comment authorId="0" ref="J157">
      <text>
        <t xml:space="preserve">Cantidad de movimientos con ese ID en la otra fuente hasta el cierre, incluidos pendientes de apertura. Una cantidad mayor a 1 impide el cruce automático.</t>
      </text>
    </comment>
    <comment authorId="0" ref="G25">
      <text>
        <t xml:space="preserve">Importe positivo que disminuye la caja bancaria. No escribir negativos.</t>
      </text>
    </comment>
    <comment authorId="0" ref="K157">
      <text>
        <t xml:space="preserve">Anota respaldo, causa de la diferencia y acción o fecha esperada. No modifica fórmulas.</t>
      </text>
    </comment>
    <comment authorId="0" ref="H25">
      <text>
        <t xml:space="preserve">Importe neto = entrada menos salida. Fórmula, no editar.</t>
      </text>
    </comment>
    <comment authorId="0" ref="I2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5">
      <text>
        <t xml:space="preserve">Cantidad de movimientos con ese ID en la otra fuente hasta el cierre, incluidos pendientes de apertura. Una cantidad mayor a 1 impide el cruce automático.</t>
      </text>
    </comment>
    <comment authorId="0" ref="K25">
      <text>
        <t xml:space="preserve">Anota respaldo, causa de la diferencia y acción o fecha esperada. No modifica fórmulas.</t>
      </text>
    </comment>
    <comment authorId="0" ref="C15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8">
      <text>
        <t xml:space="preserve">Descripción breve del cobro o pago. No determina el cruce.</t>
      </text>
    </comment>
    <comment authorId="0" ref="F158">
      <text>
        <t xml:space="preserve">Importe positivo que aumenta la caja bancaria. No llenar entradas y salidas en la misma fila.</t>
      </text>
    </comment>
    <comment authorId="0" ref="C2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8">
      <text>
        <t xml:space="preserve">Importe positivo que disminuye la caja bancaria. No escribir negativos.</t>
      </text>
    </comment>
    <comment authorId="0" ref="D2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8">
      <text>
        <t xml:space="preserve">Importe neto = entrada menos salida. Fórmula, no editar.</t>
      </text>
    </comment>
    <comment authorId="0" ref="E26">
      <text>
        <t xml:space="preserve">Descripción breve del cobro o pago. No determina el cruce.</t>
      </text>
    </comment>
    <comment authorId="0" ref="I15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6">
      <text>
        <t xml:space="preserve">Importe positivo que aumenta la caja bancaria. No llenar entradas y salidas en la misma fila.</t>
      </text>
    </comment>
    <comment authorId="0" ref="J158">
      <text>
        <t xml:space="preserve">Cantidad de movimientos con ese ID en la otra fuente hasta el cierre, incluidos pendientes de apertura. Una cantidad mayor a 1 impide el cruce automático.</t>
      </text>
    </comment>
    <comment authorId="0" ref="G26">
      <text>
        <t xml:space="preserve">Importe positivo que disminuye la caja bancaria. No escribir negativos.</t>
      </text>
    </comment>
    <comment authorId="0" ref="K158">
      <text>
        <t xml:space="preserve">Anota respaldo, causa de la diferencia y acción o fecha esperada. No modifica fórmulas.</t>
      </text>
    </comment>
    <comment authorId="0" ref="H26">
      <text>
        <t xml:space="preserve">Importe neto = entrada menos salida. Fórmula, no editar.</t>
      </text>
    </comment>
    <comment authorId="0" ref="I2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6">
      <text>
        <t xml:space="preserve">Cantidad de movimientos con ese ID en la otra fuente hasta el cierre, incluidos pendientes de apertura. Una cantidad mayor a 1 impide el cruce automático.</t>
      </text>
    </comment>
    <comment authorId="0" ref="K26">
      <text>
        <t xml:space="preserve">Anota respaldo, causa de la diferencia y acción o fecha esperada. No modifica fórmulas.</t>
      </text>
    </comment>
    <comment authorId="0" ref="C15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5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59">
      <text>
        <t xml:space="preserve">Descripción breve del cobro o pago. No determina el cruce.</t>
      </text>
    </comment>
    <comment authorId="0" ref="F159">
      <text>
        <t xml:space="preserve">Importe positivo que aumenta la caja bancaria. No llenar entradas y salidas en la misma fila.</t>
      </text>
    </comment>
    <comment authorId="0" ref="C2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59">
      <text>
        <t xml:space="preserve">Importe positivo que disminuye la caja bancaria. No escribir negativos.</t>
      </text>
    </comment>
    <comment authorId="0" ref="D2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59">
      <text>
        <t xml:space="preserve">Importe neto = entrada menos salida. Fórmula, no editar.</t>
      </text>
    </comment>
    <comment authorId="0" ref="E27">
      <text>
        <t xml:space="preserve">Descripción breve del cobro o pago. No determina el cruce.</t>
      </text>
    </comment>
    <comment authorId="0" ref="I15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7">
      <text>
        <t xml:space="preserve">Importe positivo que aumenta la caja bancaria. No llenar entradas y salidas en la misma fila.</t>
      </text>
    </comment>
    <comment authorId="0" ref="J159">
      <text>
        <t xml:space="preserve">Cantidad de movimientos con ese ID en la otra fuente hasta el cierre, incluidos pendientes de apertura. Una cantidad mayor a 1 impide el cruce automático.</t>
      </text>
    </comment>
    <comment authorId="0" ref="G27">
      <text>
        <t xml:space="preserve">Importe positivo que disminuye la caja bancaria. No escribir negativos.</t>
      </text>
    </comment>
    <comment authorId="0" ref="K159">
      <text>
        <t xml:space="preserve">Anota respaldo, causa de la diferencia y acción o fecha esperada. No modifica fórmulas.</t>
      </text>
    </comment>
    <comment authorId="0" ref="H27">
      <text>
        <t xml:space="preserve">Importe neto = entrada menos salida. Fórmula, no editar.</t>
      </text>
    </comment>
    <comment authorId="0" ref="I2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7">
      <text>
        <t xml:space="preserve">Cantidad de movimientos con ese ID en la otra fuente hasta el cierre, incluidos pendientes de apertura. Una cantidad mayor a 1 impide el cruce automático.</t>
      </text>
    </comment>
    <comment authorId="0" ref="K27">
      <text>
        <t xml:space="preserve">Anota respaldo, causa de la diferencia y acción o fecha esperada. No modifica fórmulas.</t>
      </text>
    </comment>
    <comment authorId="0" ref="C16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0">
      <text>
        <t xml:space="preserve">Descripción breve del cobro o pago. No determina el cruce.</t>
      </text>
    </comment>
    <comment authorId="0" ref="F160">
      <text>
        <t xml:space="preserve">Importe positivo que aumenta la caja bancaria. No llenar entradas y salidas en la misma fila.</t>
      </text>
    </comment>
    <comment authorId="0" ref="C2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0">
      <text>
        <t xml:space="preserve">Importe positivo que disminuye la caja bancaria. No escribir negativos.</t>
      </text>
    </comment>
    <comment authorId="0" ref="D2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0">
      <text>
        <t xml:space="preserve">Importe neto = entrada menos salida. Fórmula, no editar.</t>
      </text>
    </comment>
    <comment authorId="0" ref="E28">
      <text>
        <t xml:space="preserve">Descripción breve del cobro o pago. No determina el cruce.</t>
      </text>
    </comment>
    <comment authorId="0" ref="I16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8">
      <text>
        <t xml:space="preserve">Importe positivo que aumenta la caja bancaria. No llenar entradas y salidas en la misma fila.</t>
      </text>
    </comment>
    <comment authorId="0" ref="J160">
      <text>
        <t xml:space="preserve">Cantidad de movimientos con ese ID en la otra fuente hasta el cierre, incluidos pendientes de apertura. Una cantidad mayor a 1 impide el cruce automático.</t>
      </text>
    </comment>
    <comment authorId="0" ref="G28">
      <text>
        <t xml:space="preserve">Importe positivo que disminuye la caja bancaria. No escribir negativos.</t>
      </text>
    </comment>
    <comment authorId="0" ref="K160">
      <text>
        <t xml:space="preserve">Anota respaldo, causa de la diferencia y acción o fecha esperada. No modifica fórmulas.</t>
      </text>
    </comment>
    <comment authorId="0" ref="H28">
      <text>
        <t xml:space="preserve">Importe neto = entrada menos salida. Fórmula, no editar.</t>
      </text>
    </comment>
    <comment authorId="0" ref="I2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8">
      <text>
        <t xml:space="preserve">Cantidad de movimientos con ese ID en la otra fuente hasta el cierre, incluidos pendientes de apertura. Una cantidad mayor a 1 impide el cruce automático.</t>
      </text>
    </comment>
    <comment authorId="0" ref="K28">
      <text>
        <t xml:space="preserve">Anota respaldo, causa de la diferencia y acción o fecha esperada. No modifica fórmulas.</t>
      </text>
    </comment>
    <comment authorId="0" ref="C16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1">
      <text>
        <t xml:space="preserve">Descripción breve del cobro o pago. No determina el cruce.</t>
      </text>
    </comment>
    <comment authorId="0" ref="F161">
      <text>
        <t xml:space="preserve">Importe positivo que aumenta la caja bancaria. No llenar entradas y salidas en la misma fila.</t>
      </text>
    </comment>
    <comment authorId="0" ref="C2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1">
      <text>
        <t xml:space="preserve">Importe positivo que disminuye la caja bancaria. No escribir negativos.</t>
      </text>
    </comment>
    <comment authorId="0" ref="D2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1">
      <text>
        <t xml:space="preserve">Importe neto = entrada menos salida. Fórmula, no editar.</t>
      </text>
    </comment>
    <comment authorId="0" ref="E29">
      <text>
        <t xml:space="preserve">Descripción breve del cobro o pago. No determina el cruce.</t>
      </text>
    </comment>
    <comment authorId="0" ref="I16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29">
      <text>
        <t xml:space="preserve">Importe positivo que aumenta la caja bancaria. No llenar entradas y salidas en la misma fila.</t>
      </text>
    </comment>
    <comment authorId="0" ref="J161">
      <text>
        <t xml:space="preserve">Cantidad de movimientos con ese ID en la otra fuente hasta el cierre, incluidos pendientes de apertura. Una cantidad mayor a 1 impide el cruce automático.</t>
      </text>
    </comment>
    <comment authorId="0" ref="G29">
      <text>
        <t xml:space="preserve">Importe positivo que disminuye la caja bancaria. No escribir negativos.</t>
      </text>
    </comment>
    <comment authorId="0" ref="K161">
      <text>
        <t xml:space="preserve">Anota respaldo, causa de la diferencia y acción o fecha esperada. No modifica fórmulas.</t>
      </text>
    </comment>
    <comment authorId="0" ref="H29">
      <text>
        <t xml:space="preserve">Importe neto = entrada menos salida. Fórmula, no editar.</t>
      </text>
    </comment>
    <comment authorId="0" ref="I2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29">
      <text>
        <t xml:space="preserve">Cantidad de movimientos con ese ID en la otra fuente hasta el cierre, incluidos pendientes de apertura. Una cantidad mayor a 1 impide el cruce automático.</t>
      </text>
    </comment>
    <comment authorId="0" ref="K29">
      <text>
        <t xml:space="preserve">Anota respaldo, causa de la diferencia y acción o fecha esperada. No modifica fórmulas.</t>
      </text>
    </comment>
    <comment authorId="0" ref="C16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2">
      <text>
        <t xml:space="preserve">Descripción breve del cobro o pago. No determina el cruce.</t>
      </text>
    </comment>
    <comment authorId="0" ref="F162">
      <text>
        <t xml:space="preserve">Importe positivo que aumenta la caja bancaria. No llenar entradas y salidas en la misma fila.</t>
      </text>
    </comment>
    <comment authorId="0" ref="C3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2">
      <text>
        <t xml:space="preserve">Importe positivo que disminuye la caja bancaria. No escribir negativos.</t>
      </text>
    </comment>
    <comment authorId="0" ref="D3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2">
      <text>
        <t xml:space="preserve">Importe neto = entrada menos salida. Fórmula, no editar.</t>
      </text>
    </comment>
    <comment authorId="0" ref="E30">
      <text>
        <t xml:space="preserve">Descripción breve del cobro o pago. No determina el cruce.</t>
      </text>
    </comment>
    <comment authorId="0" ref="I16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0">
      <text>
        <t xml:space="preserve">Importe positivo que aumenta la caja bancaria. No llenar entradas y salidas en la misma fila.</t>
      </text>
    </comment>
    <comment authorId="0" ref="J162">
      <text>
        <t xml:space="preserve">Cantidad de movimientos con ese ID en la otra fuente hasta el cierre, incluidos pendientes de apertura. Una cantidad mayor a 1 impide el cruce automático.</t>
      </text>
    </comment>
    <comment authorId="0" ref="G30">
      <text>
        <t xml:space="preserve">Importe positivo que disminuye la caja bancaria. No escribir negativos.</t>
      </text>
    </comment>
    <comment authorId="0" ref="K162">
      <text>
        <t xml:space="preserve">Anota respaldo, causa de la diferencia y acción o fecha esperada. No modifica fórmulas.</t>
      </text>
    </comment>
    <comment authorId="0" ref="H30">
      <text>
        <t xml:space="preserve">Importe neto = entrada menos salida. Fórmula, no editar.</t>
      </text>
    </comment>
    <comment authorId="0" ref="I3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0">
      <text>
        <t xml:space="preserve">Cantidad de movimientos con ese ID en la otra fuente hasta el cierre, incluidos pendientes de apertura. Una cantidad mayor a 1 impide el cruce automático.</t>
      </text>
    </comment>
    <comment authorId="0" ref="K30">
      <text>
        <t xml:space="preserve">Anota respaldo, causa de la diferencia y acción o fecha esperada. No modifica fórmulas.</t>
      </text>
    </comment>
    <comment authorId="0" ref="C16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3">
      <text>
        <t xml:space="preserve">Descripción breve del cobro o pago. No determina el cruce.</t>
      </text>
    </comment>
    <comment authorId="0" ref="F163">
      <text>
        <t xml:space="preserve">Importe positivo que aumenta la caja bancaria. No llenar entradas y salidas en la misma fila.</t>
      </text>
    </comment>
    <comment authorId="0" ref="C3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3">
      <text>
        <t xml:space="preserve">Importe positivo que disminuye la caja bancaria. No escribir negativos.</t>
      </text>
    </comment>
    <comment authorId="0" ref="D3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3">
      <text>
        <t xml:space="preserve">Importe neto = entrada menos salida. Fórmula, no editar.</t>
      </text>
    </comment>
    <comment authorId="0" ref="E31">
      <text>
        <t xml:space="preserve">Descripción breve del cobro o pago. No determina el cruce.</t>
      </text>
    </comment>
    <comment authorId="0" ref="I16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1">
      <text>
        <t xml:space="preserve">Importe positivo que aumenta la caja bancaria. No llenar entradas y salidas en la misma fila.</t>
      </text>
    </comment>
    <comment authorId="0" ref="J163">
      <text>
        <t xml:space="preserve">Cantidad de movimientos con ese ID en la otra fuente hasta el cierre, incluidos pendientes de apertura. Una cantidad mayor a 1 impide el cruce automático.</t>
      </text>
    </comment>
    <comment authorId="0" ref="G31">
      <text>
        <t xml:space="preserve">Importe positivo que disminuye la caja bancaria. No escribir negativos.</t>
      </text>
    </comment>
    <comment authorId="0" ref="K163">
      <text>
        <t xml:space="preserve">Anota respaldo, causa de la diferencia y acción o fecha esperada. No modifica fórmulas.</t>
      </text>
    </comment>
    <comment authorId="0" ref="H31">
      <text>
        <t xml:space="preserve">Importe neto = entrada menos salida. Fórmula, no editar.</t>
      </text>
    </comment>
    <comment authorId="0" ref="I3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1">
      <text>
        <t xml:space="preserve">Cantidad de movimientos con ese ID en la otra fuente hasta el cierre, incluidos pendientes de apertura. Una cantidad mayor a 1 impide el cruce automático.</t>
      </text>
    </comment>
    <comment authorId="0" ref="K31">
      <text>
        <t xml:space="preserve">Anota respaldo, causa de la diferencia y acción o fecha esperada. No modifica fórmulas.</t>
      </text>
    </comment>
    <comment authorId="0" ref="C16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4">
      <text>
        <t xml:space="preserve">Descripción breve del cobro o pago. No determina el cruce.</t>
      </text>
    </comment>
    <comment authorId="0" ref="F164">
      <text>
        <t xml:space="preserve">Importe positivo que aumenta la caja bancaria. No llenar entradas y salidas en la misma fila.</t>
      </text>
    </comment>
    <comment authorId="0" ref="C3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4">
      <text>
        <t xml:space="preserve">Importe positivo que disminuye la caja bancaria. No escribir negativos.</t>
      </text>
    </comment>
    <comment authorId="0" ref="D3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4">
      <text>
        <t xml:space="preserve">Importe neto = entrada menos salida. Fórmula, no editar.</t>
      </text>
    </comment>
    <comment authorId="0" ref="E32">
      <text>
        <t xml:space="preserve">Descripción breve del cobro o pago. No determina el cruce.</t>
      </text>
    </comment>
    <comment authorId="0" ref="I16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2">
      <text>
        <t xml:space="preserve">Importe positivo que aumenta la caja bancaria. No llenar entradas y salidas en la misma fila.</t>
      </text>
    </comment>
    <comment authorId="0" ref="J164">
      <text>
        <t xml:space="preserve">Cantidad de movimientos con ese ID en la otra fuente hasta el cierre, incluidos pendientes de apertura. Una cantidad mayor a 1 impide el cruce automático.</t>
      </text>
    </comment>
    <comment authorId="0" ref="G32">
      <text>
        <t xml:space="preserve">Importe positivo que disminuye la caja bancaria. No escribir negativos.</t>
      </text>
    </comment>
    <comment authorId="0" ref="K164">
      <text>
        <t xml:space="preserve">Anota respaldo, causa de la diferencia y acción o fecha esperada. No modifica fórmulas.</t>
      </text>
    </comment>
    <comment authorId="0" ref="H32">
      <text>
        <t xml:space="preserve">Importe neto = entrada menos salida. Fórmula, no editar.</t>
      </text>
    </comment>
    <comment authorId="0" ref="I3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2">
      <text>
        <t xml:space="preserve">Cantidad de movimientos con ese ID en la otra fuente hasta el cierre, incluidos pendientes de apertura. Una cantidad mayor a 1 impide el cruce automático.</t>
      </text>
    </comment>
    <comment authorId="0" ref="K32">
      <text>
        <t xml:space="preserve">Anota respaldo, causa de la diferencia y acción o fecha esperada. No modifica fórmulas.</t>
      </text>
    </comment>
    <comment authorId="0" ref="C16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5">
      <text>
        <t xml:space="preserve">Descripción breve del cobro o pago. No determina el cruce.</t>
      </text>
    </comment>
    <comment authorId="0" ref="F165">
      <text>
        <t xml:space="preserve">Importe positivo que aumenta la caja bancaria. No llenar entradas y salidas en la misma fila.</t>
      </text>
    </comment>
    <comment authorId="0" ref="C3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5">
      <text>
        <t xml:space="preserve">Importe positivo que disminuye la caja bancaria. No escribir negativos.</t>
      </text>
    </comment>
    <comment authorId="0" ref="D3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5">
      <text>
        <t xml:space="preserve">Importe neto = entrada menos salida. Fórmula, no editar.</t>
      </text>
    </comment>
    <comment authorId="0" ref="E33">
      <text>
        <t xml:space="preserve">Descripción breve del cobro o pago. No determina el cruce.</t>
      </text>
    </comment>
    <comment authorId="0" ref="I16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3">
      <text>
        <t xml:space="preserve">Importe positivo que aumenta la caja bancaria. No llenar entradas y salidas en la misma fila.</t>
      </text>
    </comment>
    <comment authorId="0" ref="J165">
      <text>
        <t xml:space="preserve">Cantidad de movimientos con ese ID en la otra fuente hasta el cierre, incluidos pendientes de apertura. Una cantidad mayor a 1 impide el cruce automático.</t>
      </text>
    </comment>
    <comment authorId="0" ref="G33">
      <text>
        <t xml:space="preserve">Importe positivo que disminuye la caja bancaria. No escribir negativos.</t>
      </text>
    </comment>
    <comment authorId="0" ref="K165">
      <text>
        <t xml:space="preserve">Anota respaldo, causa de la diferencia y acción o fecha esperada. No modifica fórmulas.</t>
      </text>
    </comment>
    <comment authorId="0" ref="H33">
      <text>
        <t xml:space="preserve">Importe neto = entrada menos salida. Fórmula, no editar.</t>
      </text>
    </comment>
    <comment authorId="0" ref="I3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3">
      <text>
        <t xml:space="preserve">Cantidad de movimientos con ese ID en la otra fuente hasta el cierre, incluidos pendientes de apertura. Una cantidad mayor a 1 impide el cruce automático.</t>
      </text>
    </comment>
    <comment authorId="0" ref="K33">
      <text>
        <t xml:space="preserve">Anota respaldo, causa de la diferencia y acción o fecha esperada. No modifica fórmulas.</t>
      </text>
    </comment>
    <comment authorId="0" ref="C16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6">
      <text>
        <t xml:space="preserve">Descripción breve del cobro o pago. No determina el cruce.</t>
      </text>
    </comment>
    <comment authorId="0" ref="F166">
      <text>
        <t xml:space="preserve">Importe positivo que aumenta la caja bancaria. No llenar entradas y salidas en la misma fila.</t>
      </text>
    </comment>
    <comment authorId="0" ref="C3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6">
      <text>
        <t xml:space="preserve">Importe positivo que disminuye la caja bancaria. No escribir negativos.</t>
      </text>
    </comment>
    <comment authorId="0" ref="D3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6">
      <text>
        <t xml:space="preserve">Importe neto = entrada menos salida. Fórmula, no editar.</t>
      </text>
    </comment>
    <comment authorId="0" ref="E34">
      <text>
        <t xml:space="preserve">Descripción breve del cobro o pago. No determina el cruce.</t>
      </text>
    </comment>
    <comment authorId="0" ref="I16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4">
      <text>
        <t xml:space="preserve">Importe positivo que aumenta la caja bancaria. No llenar entradas y salidas en la misma fila.</t>
      </text>
    </comment>
    <comment authorId="0" ref="J166">
      <text>
        <t xml:space="preserve">Cantidad de movimientos con ese ID en la otra fuente hasta el cierre, incluidos pendientes de apertura. Una cantidad mayor a 1 impide el cruce automático.</t>
      </text>
    </comment>
    <comment authorId="0" ref="G34">
      <text>
        <t xml:space="preserve">Importe positivo que disminuye la caja bancaria. No escribir negativos.</t>
      </text>
    </comment>
    <comment authorId="0" ref="K166">
      <text>
        <t xml:space="preserve">Anota respaldo, causa de la diferencia y acción o fecha esperada. No modifica fórmulas.</t>
      </text>
    </comment>
    <comment authorId="0" ref="H34">
      <text>
        <t xml:space="preserve">Importe neto = entrada menos salida. Fórmula, no editar.</t>
      </text>
    </comment>
    <comment authorId="0" ref="I3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4">
      <text>
        <t xml:space="preserve">Cantidad de movimientos con ese ID en la otra fuente hasta el cierre, incluidos pendientes de apertura. Una cantidad mayor a 1 impide el cruce automático.</t>
      </text>
    </comment>
    <comment authorId="0" ref="K34">
      <text>
        <t xml:space="preserve">Anota respaldo, causa de la diferencia y acción o fecha esperada. No modifica fórmulas.</t>
      </text>
    </comment>
    <comment authorId="0" ref="C16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7">
      <text>
        <t xml:space="preserve">Descripción breve del cobro o pago. No determina el cruce.</t>
      </text>
    </comment>
    <comment authorId="0" ref="F167">
      <text>
        <t xml:space="preserve">Importe positivo que aumenta la caja bancaria. No llenar entradas y salidas en la misma fila.</t>
      </text>
    </comment>
    <comment authorId="0" ref="C3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7">
      <text>
        <t xml:space="preserve">Importe positivo que disminuye la caja bancaria. No escribir negativos.</t>
      </text>
    </comment>
    <comment authorId="0" ref="D3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7">
      <text>
        <t xml:space="preserve">Importe neto = entrada menos salida. Fórmula, no editar.</t>
      </text>
    </comment>
    <comment authorId="0" ref="E35">
      <text>
        <t xml:space="preserve">Descripción breve del cobro o pago. No determina el cruce.</t>
      </text>
    </comment>
    <comment authorId="0" ref="I16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5">
      <text>
        <t xml:space="preserve">Importe positivo que aumenta la caja bancaria. No llenar entradas y salidas en la misma fila.</t>
      </text>
    </comment>
    <comment authorId="0" ref="J167">
      <text>
        <t xml:space="preserve">Cantidad de movimientos con ese ID en la otra fuente hasta el cierre, incluidos pendientes de apertura. Una cantidad mayor a 1 impide el cruce automático.</t>
      </text>
    </comment>
    <comment authorId="0" ref="G35">
      <text>
        <t xml:space="preserve">Importe positivo que disminuye la caja bancaria. No escribir negativos.</t>
      </text>
    </comment>
    <comment authorId="0" ref="K167">
      <text>
        <t xml:space="preserve">Anota respaldo, causa de la diferencia y acción o fecha esperada. No modifica fórmulas.</t>
      </text>
    </comment>
    <comment authorId="0" ref="H35">
      <text>
        <t xml:space="preserve">Importe neto = entrada menos salida. Fórmula, no editar.</t>
      </text>
    </comment>
    <comment authorId="0" ref="I3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5">
      <text>
        <t xml:space="preserve">Cantidad de movimientos con ese ID en la otra fuente hasta el cierre, incluidos pendientes de apertura. Una cantidad mayor a 1 impide el cruce automático.</t>
      </text>
    </comment>
    <comment authorId="0" ref="K35">
      <text>
        <t xml:space="preserve">Anota respaldo, causa de la diferencia y acción o fecha esperada. No modifica fórmulas.</t>
      </text>
    </comment>
    <comment authorId="0" ref="C16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8">
      <text>
        <t xml:space="preserve">Descripción breve del cobro o pago. No determina el cruce.</t>
      </text>
    </comment>
    <comment authorId="0" ref="F168">
      <text>
        <t xml:space="preserve">Importe positivo que aumenta la caja bancaria. No llenar entradas y salidas en la misma fila.</t>
      </text>
    </comment>
    <comment authorId="0" ref="C3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8">
      <text>
        <t xml:space="preserve">Importe positivo que disminuye la caja bancaria. No escribir negativos.</t>
      </text>
    </comment>
    <comment authorId="0" ref="D3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8">
      <text>
        <t xml:space="preserve">Importe neto = entrada menos salida. Fórmula, no editar.</t>
      </text>
    </comment>
    <comment authorId="0" ref="E36">
      <text>
        <t xml:space="preserve">Descripción breve del cobro o pago. No determina el cruce.</t>
      </text>
    </comment>
    <comment authorId="0" ref="I16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6">
      <text>
        <t xml:space="preserve">Importe positivo que aumenta la caja bancaria. No llenar entradas y salidas en la misma fila.</t>
      </text>
    </comment>
    <comment authorId="0" ref="J168">
      <text>
        <t xml:space="preserve">Cantidad de movimientos con ese ID en la otra fuente hasta el cierre, incluidos pendientes de apertura. Una cantidad mayor a 1 impide el cruce automático.</t>
      </text>
    </comment>
    <comment authorId="0" ref="G36">
      <text>
        <t xml:space="preserve">Importe positivo que disminuye la caja bancaria. No escribir negativos.</t>
      </text>
    </comment>
    <comment authorId="0" ref="K168">
      <text>
        <t xml:space="preserve">Anota respaldo, causa de la diferencia y acción o fecha esperada. No modifica fórmulas.</t>
      </text>
    </comment>
    <comment authorId="0" ref="H36">
      <text>
        <t xml:space="preserve">Importe neto = entrada menos salida. Fórmula, no editar.</t>
      </text>
    </comment>
    <comment authorId="0" ref="I3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6">
      <text>
        <t xml:space="preserve">Cantidad de movimientos con ese ID en la otra fuente hasta el cierre, incluidos pendientes de apertura. Una cantidad mayor a 1 impide el cruce automático.</t>
      </text>
    </comment>
    <comment authorId="0" ref="K36">
      <text>
        <t xml:space="preserve">Anota respaldo, causa de la diferencia y acción o fecha esperada. No modifica fórmulas.</t>
      </text>
    </comment>
    <comment authorId="0" ref="C16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6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69">
      <text>
        <t xml:space="preserve">Descripción breve del cobro o pago. No determina el cruce.</t>
      </text>
    </comment>
    <comment authorId="0" ref="F169">
      <text>
        <t xml:space="preserve">Importe positivo que aumenta la caja bancaria. No llenar entradas y salidas en la misma fila.</t>
      </text>
    </comment>
    <comment authorId="0" ref="C3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69">
      <text>
        <t xml:space="preserve">Importe positivo que disminuye la caja bancaria. No escribir negativos.</t>
      </text>
    </comment>
    <comment authorId="0" ref="D3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69">
      <text>
        <t xml:space="preserve">Importe neto = entrada menos salida. Fórmula, no editar.</t>
      </text>
    </comment>
    <comment authorId="0" ref="E37">
      <text>
        <t xml:space="preserve">Descripción breve del cobro o pago. No determina el cruce.</t>
      </text>
    </comment>
    <comment authorId="0" ref="I16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7">
      <text>
        <t xml:space="preserve">Importe positivo que aumenta la caja bancaria. No llenar entradas y salidas en la misma fila.</t>
      </text>
    </comment>
    <comment authorId="0" ref="J169">
      <text>
        <t xml:space="preserve">Cantidad de movimientos con ese ID en la otra fuente hasta el cierre, incluidos pendientes de apertura. Una cantidad mayor a 1 impide el cruce automático.</t>
      </text>
    </comment>
    <comment authorId="0" ref="G37">
      <text>
        <t xml:space="preserve">Importe positivo que disminuye la caja bancaria. No escribir negativos.</t>
      </text>
    </comment>
    <comment authorId="0" ref="K169">
      <text>
        <t xml:space="preserve">Anota respaldo, causa de la diferencia y acción o fecha esperada. No modifica fórmulas.</t>
      </text>
    </comment>
    <comment authorId="0" ref="H37">
      <text>
        <t xml:space="preserve">Importe neto = entrada menos salida. Fórmula, no editar.</t>
      </text>
    </comment>
    <comment authorId="0" ref="I3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7">
      <text>
        <t xml:space="preserve">Cantidad de movimientos con ese ID en la otra fuente hasta el cierre, incluidos pendientes de apertura. Una cantidad mayor a 1 impide el cruce automático.</t>
      </text>
    </comment>
    <comment authorId="0" ref="K37">
      <text>
        <t xml:space="preserve">Anota respaldo, causa de la diferencia y acción o fecha esperada. No modifica fórmulas.</t>
      </text>
    </comment>
    <comment authorId="0" ref="C17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0">
      <text>
        <t xml:space="preserve">Descripción breve del cobro o pago. No determina el cruce.</t>
      </text>
    </comment>
    <comment authorId="0" ref="F170">
      <text>
        <t xml:space="preserve">Importe positivo que aumenta la caja bancaria. No llenar entradas y salidas en la misma fila.</t>
      </text>
    </comment>
    <comment authorId="0" ref="C3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0">
      <text>
        <t xml:space="preserve">Importe positivo que disminuye la caja bancaria. No escribir negativos.</t>
      </text>
    </comment>
    <comment authorId="0" ref="D3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0">
      <text>
        <t xml:space="preserve">Importe neto = entrada menos salida. Fórmula, no editar.</t>
      </text>
    </comment>
    <comment authorId="0" ref="E38">
      <text>
        <t xml:space="preserve">Descripción breve del cobro o pago. No determina el cruce.</t>
      </text>
    </comment>
    <comment authorId="0" ref="I17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8">
      <text>
        <t xml:space="preserve">Importe positivo que aumenta la caja bancaria. No llenar entradas y salidas en la misma fila.</t>
      </text>
    </comment>
    <comment authorId="0" ref="J170">
      <text>
        <t xml:space="preserve">Cantidad de movimientos con ese ID en la otra fuente hasta el cierre, incluidos pendientes de apertura. Una cantidad mayor a 1 impide el cruce automático.</t>
      </text>
    </comment>
    <comment authorId="0" ref="G38">
      <text>
        <t xml:space="preserve">Importe positivo que disminuye la caja bancaria. No escribir negativos.</t>
      </text>
    </comment>
    <comment authorId="0" ref="K170">
      <text>
        <t xml:space="preserve">Anota respaldo, causa de la diferencia y acción o fecha esperada. No modifica fórmulas.</t>
      </text>
    </comment>
    <comment authorId="0" ref="H38">
      <text>
        <t xml:space="preserve">Importe neto = entrada menos salida. Fórmula, no editar.</t>
      </text>
    </comment>
    <comment authorId="0" ref="I3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8">
      <text>
        <t xml:space="preserve">Cantidad de movimientos con ese ID en la otra fuente hasta el cierre, incluidos pendientes de apertura. Una cantidad mayor a 1 impide el cruce automático.</t>
      </text>
    </comment>
    <comment authorId="0" ref="K38">
      <text>
        <t xml:space="preserve">Anota respaldo, causa de la diferencia y acción o fecha esperada. No modifica fórmulas.</t>
      </text>
    </comment>
    <comment authorId="0" ref="C17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1">
      <text>
        <t xml:space="preserve">Descripción breve del cobro o pago. No determina el cruce.</t>
      </text>
    </comment>
    <comment authorId="0" ref="F171">
      <text>
        <t xml:space="preserve">Importe positivo que aumenta la caja bancaria. No llenar entradas y salidas en la misma fila.</t>
      </text>
    </comment>
    <comment authorId="0" ref="C3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1">
      <text>
        <t xml:space="preserve">Importe positivo que disminuye la caja bancaria. No escribir negativos.</t>
      </text>
    </comment>
    <comment authorId="0" ref="D3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1">
      <text>
        <t xml:space="preserve">Importe neto = entrada menos salida. Fórmula, no editar.</t>
      </text>
    </comment>
    <comment authorId="0" ref="E39">
      <text>
        <t xml:space="preserve">Descripción breve del cobro o pago. No determina el cruce.</t>
      </text>
    </comment>
    <comment authorId="0" ref="I17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39">
      <text>
        <t xml:space="preserve">Importe positivo que aumenta la caja bancaria. No llenar entradas y salidas en la misma fila.</t>
      </text>
    </comment>
    <comment authorId="0" ref="J171">
      <text>
        <t xml:space="preserve">Cantidad de movimientos con ese ID en la otra fuente hasta el cierre, incluidos pendientes de apertura. Una cantidad mayor a 1 impide el cruce automático.</t>
      </text>
    </comment>
    <comment authorId="0" ref="G39">
      <text>
        <t xml:space="preserve">Importe positivo que disminuye la caja bancaria. No escribir negativos.</t>
      </text>
    </comment>
    <comment authorId="0" ref="K171">
      <text>
        <t xml:space="preserve">Anota respaldo, causa de la diferencia y acción o fecha esperada. No modifica fórmulas.</t>
      </text>
    </comment>
    <comment authorId="0" ref="H39">
      <text>
        <t xml:space="preserve">Importe neto = entrada menos salida. Fórmula, no editar.</t>
      </text>
    </comment>
    <comment authorId="0" ref="I3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39">
      <text>
        <t xml:space="preserve">Cantidad de movimientos con ese ID en la otra fuente hasta el cierre, incluidos pendientes de apertura. Una cantidad mayor a 1 impide el cruce automático.</t>
      </text>
    </comment>
    <comment authorId="0" ref="K39">
      <text>
        <t xml:space="preserve">Anota respaldo, causa de la diferencia y acción o fecha esperada. No modifica fórmulas.</t>
      </text>
    </comment>
    <comment authorId="0" ref="C17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2">
      <text>
        <t xml:space="preserve">Descripción breve del cobro o pago. No determina el cruce.</t>
      </text>
    </comment>
    <comment authorId="0" ref="F172">
      <text>
        <t xml:space="preserve">Importe positivo que aumenta la caja bancaria. No llenar entradas y salidas en la misma fila.</t>
      </text>
    </comment>
    <comment authorId="0" ref="C4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2">
      <text>
        <t xml:space="preserve">Importe positivo que disminuye la caja bancaria. No escribir negativos.</t>
      </text>
    </comment>
    <comment authorId="0" ref="D4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2">
      <text>
        <t xml:space="preserve">Importe neto = entrada menos salida. Fórmula, no editar.</t>
      </text>
    </comment>
    <comment authorId="0" ref="E40">
      <text>
        <t xml:space="preserve">Descripción breve del cobro o pago. No determina el cruce.</t>
      </text>
    </comment>
    <comment authorId="0" ref="I17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0">
      <text>
        <t xml:space="preserve">Importe positivo que aumenta la caja bancaria. No llenar entradas y salidas en la misma fila.</t>
      </text>
    </comment>
    <comment authorId="0" ref="J172">
      <text>
        <t xml:space="preserve">Cantidad de movimientos con ese ID en la otra fuente hasta el cierre, incluidos pendientes de apertura. Una cantidad mayor a 1 impide el cruce automático.</t>
      </text>
    </comment>
    <comment authorId="0" ref="G40">
      <text>
        <t xml:space="preserve">Importe positivo que disminuye la caja bancaria. No escribir negativos.</t>
      </text>
    </comment>
    <comment authorId="0" ref="K172">
      <text>
        <t xml:space="preserve">Anota respaldo, causa de la diferencia y acción o fecha esperada. No modifica fórmulas.</t>
      </text>
    </comment>
    <comment authorId="0" ref="H40">
      <text>
        <t xml:space="preserve">Importe neto = entrada menos salida. Fórmula, no editar.</t>
      </text>
    </comment>
    <comment authorId="0" ref="I4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0">
      <text>
        <t xml:space="preserve">Cantidad de movimientos con ese ID en la otra fuente hasta el cierre, incluidos pendientes de apertura. Una cantidad mayor a 1 impide el cruce automático.</t>
      </text>
    </comment>
    <comment authorId="0" ref="K40">
      <text>
        <t xml:space="preserve">Anota respaldo, causa de la diferencia y acción o fecha esperada. No modifica fórmulas.</t>
      </text>
    </comment>
    <comment authorId="0" ref="C17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3">
      <text>
        <t xml:space="preserve">Descripción breve del cobro o pago. No determina el cruce.</t>
      </text>
    </comment>
    <comment authorId="0" ref="F173">
      <text>
        <t xml:space="preserve">Importe positivo que aumenta la caja bancaria. No llenar entradas y salidas en la misma fila.</t>
      </text>
    </comment>
    <comment authorId="0" ref="C4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3">
      <text>
        <t xml:space="preserve">Importe positivo que disminuye la caja bancaria. No escribir negativos.</t>
      </text>
    </comment>
    <comment authorId="0" ref="D4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3">
      <text>
        <t xml:space="preserve">Importe neto = entrada menos salida. Fórmula, no editar.</t>
      </text>
    </comment>
    <comment authorId="0" ref="E41">
      <text>
        <t xml:space="preserve">Descripción breve del cobro o pago. No determina el cruce.</t>
      </text>
    </comment>
    <comment authorId="0" ref="I17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1">
      <text>
        <t xml:space="preserve">Importe positivo que aumenta la caja bancaria. No llenar entradas y salidas en la misma fila.</t>
      </text>
    </comment>
    <comment authorId="0" ref="J173">
      <text>
        <t xml:space="preserve">Cantidad de movimientos con ese ID en la otra fuente hasta el cierre, incluidos pendientes de apertura. Una cantidad mayor a 1 impide el cruce automático.</t>
      </text>
    </comment>
    <comment authorId="0" ref="G41">
      <text>
        <t xml:space="preserve">Importe positivo que disminuye la caja bancaria. No escribir negativos.</t>
      </text>
    </comment>
    <comment authorId="0" ref="K173">
      <text>
        <t xml:space="preserve">Anota respaldo, causa de la diferencia y acción o fecha esperada. No modifica fórmulas.</t>
      </text>
    </comment>
    <comment authorId="0" ref="H41">
      <text>
        <t xml:space="preserve">Importe neto = entrada menos salida. Fórmula, no editar.</t>
      </text>
    </comment>
    <comment authorId="0" ref="I4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1">
      <text>
        <t xml:space="preserve">Cantidad de movimientos con ese ID en la otra fuente hasta el cierre, incluidos pendientes de apertura. Una cantidad mayor a 1 impide el cruce automático.</t>
      </text>
    </comment>
    <comment authorId="0" ref="K41">
      <text>
        <t xml:space="preserve">Anota respaldo, causa de la diferencia y acción o fecha esperada. No modifica fórmulas.</t>
      </text>
    </comment>
    <comment authorId="0" ref="C17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4">
      <text>
        <t xml:space="preserve">Descripción breve del cobro o pago. No determina el cruce.</t>
      </text>
    </comment>
    <comment authorId="0" ref="F174">
      <text>
        <t xml:space="preserve">Importe positivo que aumenta la caja bancaria. No llenar entradas y salidas en la misma fila.</t>
      </text>
    </comment>
    <comment authorId="0" ref="C4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4">
      <text>
        <t xml:space="preserve">Importe positivo que disminuye la caja bancaria. No escribir negativos.</t>
      </text>
    </comment>
    <comment authorId="0" ref="D4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4">
      <text>
        <t xml:space="preserve">Importe neto = entrada menos salida. Fórmula, no editar.</t>
      </text>
    </comment>
    <comment authorId="0" ref="E42">
      <text>
        <t xml:space="preserve">Descripción breve del cobro o pago. No determina el cruce.</t>
      </text>
    </comment>
    <comment authorId="0" ref="I17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2">
      <text>
        <t xml:space="preserve">Importe positivo que aumenta la caja bancaria. No llenar entradas y salidas en la misma fila.</t>
      </text>
    </comment>
    <comment authorId="0" ref="J174">
      <text>
        <t xml:space="preserve">Cantidad de movimientos con ese ID en la otra fuente hasta el cierre, incluidos pendientes de apertura. Una cantidad mayor a 1 impide el cruce automático.</t>
      </text>
    </comment>
    <comment authorId="0" ref="G42">
      <text>
        <t xml:space="preserve">Importe positivo que disminuye la caja bancaria. No escribir negativos.</t>
      </text>
    </comment>
    <comment authorId="0" ref="K174">
      <text>
        <t xml:space="preserve">Anota respaldo, causa de la diferencia y acción o fecha esperada. No modifica fórmulas.</t>
      </text>
    </comment>
    <comment authorId="0" ref="H42">
      <text>
        <t xml:space="preserve">Importe neto = entrada menos salida. Fórmula, no editar.</t>
      </text>
    </comment>
    <comment authorId="0" ref="I4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2">
      <text>
        <t xml:space="preserve">Cantidad de movimientos con ese ID en la otra fuente hasta el cierre, incluidos pendientes de apertura. Una cantidad mayor a 1 impide el cruce automático.</t>
      </text>
    </comment>
    <comment authorId="0" ref="K42">
      <text>
        <t xml:space="preserve">Anota respaldo, causa de la diferencia y acción o fecha esperada. No modifica fórmulas.</t>
      </text>
    </comment>
    <comment authorId="0" ref="C17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5">
      <text>
        <t xml:space="preserve">Descripción breve del cobro o pago. No determina el cruce.</t>
      </text>
    </comment>
    <comment authorId="0" ref="F175">
      <text>
        <t xml:space="preserve">Importe positivo que aumenta la caja bancaria. No llenar entradas y salidas en la misma fila.</t>
      </text>
    </comment>
    <comment authorId="0" ref="C4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5">
      <text>
        <t xml:space="preserve">Importe positivo que disminuye la caja bancaria. No escribir negativos.</t>
      </text>
    </comment>
    <comment authorId="0" ref="D4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5">
      <text>
        <t xml:space="preserve">Importe neto = entrada menos salida. Fórmula, no editar.</t>
      </text>
    </comment>
    <comment authorId="0" ref="E43">
      <text>
        <t xml:space="preserve">Descripción breve del cobro o pago. No determina el cruce.</t>
      </text>
    </comment>
    <comment authorId="0" ref="I17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3">
      <text>
        <t xml:space="preserve">Importe positivo que aumenta la caja bancaria. No llenar entradas y salidas en la misma fila.</t>
      </text>
    </comment>
    <comment authorId="0" ref="J175">
      <text>
        <t xml:space="preserve">Cantidad de movimientos con ese ID en la otra fuente hasta el cierre, incluidos pendientes de apertura. Una cantidad mayor a 1 impide el cruce automático.</t>
      </text>
    </comment>
    <comment authorId="0" ref="G43">
      <text>
        <t xml:space="preserve">Importe positivo que disminuye la caja bancaria. No escribir negativos.</t>
      </text>
    </comment>
    <comment authorId="0" ref="K175">
      <text>
        <t xml:space="preserve">Anota respaldo, causa de la diferencia y acción o fecha esperada. No modifica fórmulas.</t>
      </text>
    </comment>
    <comment authorId="0" ref="H43">
      <text>
        <t xml:space="preserve">Importe neto = entrada menos salida. Fórmula, no editar.</t>
      </text>
    </comment>
    <comment authorId="0" ref="I4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3">
      <text>
        <t xml:space="preserve">Cantidad de movimientos con ese ID en la otra fuente hasta el cierre, incluidos pendientes de apertura. Una cantidad mayor a 1 impide el cruce automático.</t>
      </text>
    </comment>
    <comment authorId="0" ref="K43">
      <text>
        <t xml:space="preserve">Anota respaldo, causa de la diferencia y acción o fecha esperada. No modifica fórmulas.</t>
      </text>
    </comment>
    <comment authorId="0" ref="C17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6">
      <text>
        <t xml:space="preserve">Descripción breve del cobro o pago. No determina el cruce.</t>
      </text>
    </comment>
    <comment authorId="0" ref="F176">
      <text>
        <t xml:space="preserve">Importe positivo que aumenta la caja bancaria. No llenar entradas y salidas en la misma fila.</t>
      </text>
    </comment>
    <comment authorId="0" ref="C4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6">
      <text>
        <t xml:space="preserve">Importe positivo que disminuye la caja bancaria. No escribir negativos.</t>
      </text>
    </comment>
    <comment authorId="0" ref="D4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6">
      <text>
        <t xml:space="preserve">Importe neto = entrada menos salida. Fórmula, no editar.</t>
      </text>
    </comment>
    <comment authorId="0" ref="E44">
      <text>
        <t xml:space="preserve">Descripción breve del cobro o pago. No determina el cruce.</t>
      </text>
    </comment>
    <comment authorId="0" ref="I17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4">
      <text>
        <t xml:space="preserve">Importe positivo que aumenta la caja bancaria. No llenar entradas y salidas en la misma fila.</t>
      </text>
    </comment>
    <comment authorId="0" ref="J176">
      <text>
        <t xml:space="preserve">Cantidad de movimientos con ese ID en la otra fuente hasta el cierre, incluidos pendientes de apertura. Una cantidad mayor a 1 impide el cruce automático.</t>
      </text>
    </comment>
    <comment authorId="0" ref="G44">
      <text>
        <t xml:space="preserve">Importe positivo que disminuye la caja bancaria. No escribir negativos.</t>
      </text>
    </comment>
    <comment authorId="0" ref="K176">
      <text>
        <t xml:space="preserve">Anota respaldo, causa de la diferencia y acción o fecha esperada. No modifica fórmulas.</t>
      </text>
    </comment>
    <comment authorId="0" ref="H44">
      <text>
        <t xml:space="preserve">Importe neto = entrada menos salida. Fórmula, no editar.</t>
      </text>
    </comment>
    <comment authorId="0" ref="I4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4">
      <text>
        <t xml:space="preserve">Cantidad de movimientos con ese ID en la otra fuente hasta el cierre, incluidos pendientes de apertura. Una cantidad mayor a 1 impide el cruce automático.</t>
      </text>
    </comment>
    <comment authorId="0" ref="K44">
      <text>
        <t xml:space="preserve">Anota respaldo, causa de la diferencia y acción o fecha esperada. No modifica fórmulas.</t>
      </text>
    </comment>
    <comment authorId="0" ref="C17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7">
      <text>
        <t xml:space="preserve">Descripción breve del cobro o pago. No determina el cruce.</t>
      </text>
    </comment>
    <comment authorId="0" ref="F177">
      <text>
        <t xml:space="preserve">Importe positivo que aumenta la caja bancaria. No llenar entradas y salidas en la misma fila.</t>
      </text>
    </comment>
    <comment authorId="0" ref="C4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7">
      <text>
        <t xml:space="preserve">Importe positivo que disminuye la caja bancaria. No escribir negativos.</t>
      </text>
    </comment>
    <comment authorId="0" ref="D4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7">
      <text>
        <t xml:space="preserve">Importe neto = entrada menos salida. Fórmula, no editar.</t>
      </text>
    </comment>
    <comment authorId="0" ref="E45">
      <text>
        <t xml:space="preserve">Descripción breve del cobro o pago. No determina el cruce.</t>
      </text>
    </comment>
    <comment authorId="0" ref="I17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5">
      <text>
        <t xml:space="preserve">Importe positivo que aumenta la caja bancaria. No llenar entradas y salidas en la misma fila.</t>
      </text>
    </comment>
    <comment authorId="0" ref="J177">
      <text>
        <t xml:space="preserve">Cantidad de movimientos con ese ID en la otra fuente hasta el cierre, incluidos pendientes de apertura. Una cantidad mayor a 1 impide el cruce automático.</t>
      </text>
    </comment>
    <comment authorId="0" ref="G45">
      <text>
        <t xml:space="preserve">Importe positivo que disminuye la caja bancaria. No escribir negativos.</t>
      </text>
    </comment>
    <comment authorId="0" ref="K177">
      <text>
        <t xml:space="preserve">Anota respaldo, causa de la diferencia y acción o fecha esperada. No modifica fórmulas.</t>
      </text>
    </comment>
    <comment authorId="0" ref="H45">
      <text>
        <t xml:space="preserve">Importe neto = entrada menos salida. Fórmula, no editar.</t>
      </text>
    </comment>
    <comment authorId="0" ref="I4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5">
      <text>
        <t xml:space="preserve">Cantidad de movimientos con ese ID en la otra fuente hasta el cierre, incluidos pendientes de apertura. Una cantidad mayor a 1 impide el cruce automático.</t>
      </text>
    </comment>
    <comment authorId="0" ref="K45">
      <text>
        <t xml:space="preserve">Anota respaldo, causa de la diferencia y acción o fecha esperada. No modifica fórmulas.</t>
      </text>
    </comment>
    <comment authorId="0" ref="C17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8">
      <text>
        <t xml:space="preserve">Descripción breve del cobro o pago. No determina el cruce.</t>
      </text>
    </comment>
    <comment authorId="0" ref="F178">
      <text>
        <t xml:space="preserve">Importe positivo que aumenta la caja bancaria. No llenar entradas y salidas en la misma fila.</t>
      </text>
    </comment>
    <comment authorId="0" ref="C4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8">
      <text>
        <t xml:space="preserve">Importe positivo que disminuye la caja bancaria. No escribir negativos.</t>
      </text>
    </comment>
    <comment authorId="0" ref="D4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8">
      <text>
        <t xml:space="preserve">Importe neto = entrada menos salida. Fórmula, no editar.</t>
      </text>
    </comment>
    <comment authorId="0" ref="E46">
      <text>
        <t xml:space="preserve">Descripción breve del cobro o pago. No determina el cruce.</t>
      </text>
    </comment>
    <comment authorId="0" ref="I17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6">
      <text>
        <t xml:space="preserve">Importe positivo que aumenta la caja bancaria. No llenar entradas y salidas en la misma fila.</t>
      </text>
    </comment>
    <comment authorId="0" ref="J178">
      <text>
        <t xml:space="preserve">Cantidad de movimientos con ese ID en la otra fuente hasta el cierre, incluidos pendientes de apertura. Una cantidad mayor a 1 impide el cruce automático.</t>
      </text>
    </comment>
    <comment authorId="0" ref="G46">
      <text>
        <t xml:space="preserve">Importe positivo que disminuye la caja bancaria. No escribir negativos.</t>
      </text>
    </comment>
    <comment authorId="0" ref="K178">
      <text>
        <t xml:space="preserve">Anota respaldo, causa de la diferencia y acción o fecha esperada. No modifica fórmulas.</t>
      </text>
    </comment>
    <comment authorId="0" ref="H46">
      <text>
        <t xml:space="preserve">Importe neto = entrada menos salida. Fórmula, no editar.</t>
      </text>
    </comment>
    <comment authorId="0" ref="I4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6">
      <text>
        <t xml:space="preserve">Cantidad de movimientos con ese ID en la otra fuente hasta el cierre, incluidos pendientes de apertura. Una cantidad mayor a 1 impide el cruce automático.</t>
      </text>
    </comment>
    <comment authorId="0" ref="K46">
      <text>
        <t xml:space="preserve">Anota respaldo, causa de la diferencia y acción o fecha esperada. No modifica fórmulas.</t>
      </text>
    </comment>
    <comment authorId="0" ref="C17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7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79">
      <text>
        <t xml:space="preserve">Descripción breve del cobro o pago. No determina el cruce.</t>
      </text>
    </comment>
    <comment authorId="0" ref="F179">
      <text>
        <t xml:space="preserve">Importe positivo que aumenta la caja bancaria. No llenar entradas y salidas en la misma fila.</t>
      </text>
    </comment>
    <comment authorId="0" ref="C4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79">
      <text>
        <t xml:space="preserve">Importe positivo que disminuye la caja bancaria. No escribir negativos.</t>
      </text>
    </comment>
    <comment authorId="0" ref="D4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79">
      <text>
        <t xml:space="preserve">Importe neto = entrada menos salida. Fórmula, no editar.</t>
      </text>
    </comment>
    <comment authorId="0" ref="E47">
      <text>
        <t xml:space="preserve">Descripción breve del cobro o pago. No determina el cruce.</t>
      </text>
    </comment>
    <comment authorId="0" ref="I17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7">
      <text>
        <t xml:space="preserve">Importe positivo que aumenta la caja bancaria. No llenar entradas y salidas en la misma fila.</t>
      </text>
    </comment>
    <comment authorId="0" ref="J179">
      <text>
        <t xml:space="preserve">Cantidad de movimientos con ese ID en la otra fuente hasta el cierre, incluidos pendientes de apertura. Una cantidad mayor a 1 impide el cruce automático.</t>
      </text>
    </comment>
    <comment authorId="0" ref="G47">
      <text>
        <t xml:space="preserve">Importe positivo que disminuye la caja bancaria. No escribir negativos.</t>
      </text>
    </comment>
    <comment authorId="0" ref="K179">
      <text>
        <t xml:space="preserve">Anota respaldo, causa de la diferencia y acción o fecha esperada. No modifica fórmulas.</t>
      </text>
    </comment>
    <comment authorId="0" ref="H47">
      <text>
        <t xml:space="preserve">Importe neto = entrada menos salida. Fórmula, no editar.</t>
      </text>
    </comment>
    <comment authorId="0" ref="I4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7">
      <text>
        <t xml:space="preserve">Cantidad de movimientos con ese ID en la otra fuente hasta el cierre, incluidos pendientes de apertura. Una cantidad mayor a 1 impide el cruce automático.</t>
      </text>
    </comment>
    <comment authorId="0" ref="K47">
      <text>
        <t xml:space="preserve">Anota respaldo, causa de la diferencia y acción o fecha esperada. No modifica fórmulas.</t>
      </text>
    </comment>
    <comment authorId="0" ref="C18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0">
      <text>
        <t xml:space="preserve">Descripción breve del cobro o pago. No determina el cruce.</t>
      </text>
    </comment>
    <comment authorId="0" ref="F180">
      <text>
        <t xml:space="preserve">Importe positivo que aumenta la caja bancaria. No llenar entradas y salidas en la misma fila.</t>
      </text>
    </comment>
    <comment authorId="0" ref="C4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0">
      <text>
        <t xml:space="preserve">Importe positivo que disminuye la caja bancaria. No escribir negativos.</t>
      </text>
    </comment>
    <comment authorId="0" ref="D4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0">
      <text>
        <t xml:space="preserve">Importe neto = entrada menos salida. Fórmula, no editar.</t>
      </text>
    </comment>
    <comment authorId="0" ref="E48">
      <text>
        <t xml:space="preserve">Descripción breve del cobro o pago. No determina el cruce.</t>
      </text>
    </comment>
    <comment authorId="0" ref="I18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8">
      <text>
        <t xml:space="preserve">Importe positivo que aumenta la caja bancaria. No llenar entradas y salidas en la misma fila.</t>
      </text>
    </comment>
    <comment authorId="0" ref="J180">
      <text>
        <t xml:space="preserve">Cantidad de movimientos con ese ID en la otra fuente hasta el cierre, incluidos pendientes de apertura. Una cantidad mayor a 1 impide el cruce automático.</t>
      </text>
    </comment>
    <comment authorId="0" ref="G48">
      <text>
        <t xml:space="preserve">Importe positivo que disminuye la caja bancaria. No escribir negativos.</t>
      </text>
    </comment>
    <comment authorId="0" ref="K180">
      <text>
        <t xml:space="preserve">Anota respaldo, causa de la diferencia y acción o fecha esperada. No modifica fórmulas.</t>
      </text>
    </comment>
    <comment authorId="0" ref="H48">
      <text>
        <t xml:space="preserve">Importe neto = entrada menos salida. Fórmula, no editar.</t>
      </text>
    </comment>
    <comment authorId="0" ref="I4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8">
      <text>
        <t xml:space="preserve">Cantidad de movimientos con ese ID en la otra fuente hasta el cierre, incluidos pendientes de apertura. Una cantidad mayor a 1 impide el cruce automático.</t>
      </text>
    </comment>
    <comment authorId="0" ref="K48">
      <text>
        <t xml:space="preserve">Anota respaldo, causa de la diferencia y acción o fecha esperada. No modifica fórmulas.</t>
      </text>
    </comment>
    <comment authorId="0" ref="C18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1">
      <text>
        <t xml:space="preserve">Descripción breve del cobro o pago. No determina el cruce.</t>
      </text>
    </comment>
    <comment authorId="0" ref="F181">
      <text>
        <t xml:space="preserve">Importe positivo que aumenta la caja bancaria. No llenar entradas y salidas en la misma fila.</t>
      </text>
    </comment>
    <comment authorId="0" ref="C4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1">
      <text>
        <t xml:space="preserve">Importe positivo que disminuye la caja bancaria. No escribir negativos.</t>
      </text>
    </comment>
    <comment authorId="0" ref="D4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1">
      <text>
        <t xml:space="preserve">Importe neto = entrada menos salida. Fórmula, no editar.</t>
      </text>
    </comment>
    <comment authorId="0" ref="E49">
      <text>
        <t xml:space="preserve">Descripción breve del cobro o pago. No determina el cruce.</t>
      </text>
    </comment>
    <comment authorId="0" ref="I18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49">
      <text>
        <t xml:space="preserve">Importe positivo que aumenta la caja bancaria. No llenar entradas y salidas en la misma fila.</t>
      </text>
    </comment>
    <comment authorId="0" ref="J181">
      <text>
        <t xml:space="preserve">Cantidad de movimientos con ese ID en la otra fuente hasta el cierre, incluidos pendientes de apertura. Una cantidad mayor a 1 impide el cruce automático.</t>
      </text>
    </comment>
    <comment authorId="0" ref="G49">
      <text>
        <t xml:space="preserve">Importe positivo que disminuye la caja bancaria. No escribir negativos.</t>
      </text>
    </comment>
    <comment authorId="0" ref="K181">
      <text>
        <t xml:space="preserve">Anota respaldo, causa de la diferencia y acción o fecha esperada. No modifica fórmulas.</t>
      </text>
    </comment>
    <comment authorId="0" ref="H49">
      <text>
        <t xml:space="preserve">Importe neto = entrada menos salida. Fórmula, no editar.</t>
      </text>
    </comment>
    <comment authorId="0" ref="I4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49">
      <text>
        <t xml:space="preserve">Cantidad de movimientos con ese ID en la otra fuente hasta el cierre, incluidos pendientes de apertura. Una cantidad mayor a 1 impide el cruce automático.</t>
      </text>
    </comment>
    <comment authorId="0" ref="K49">
      <text>
        <t xml:space="preserve">Anota respaldo, causa de la diferencia y acción o fecha esperada. No modifica fórmulas.</t>
      </text>
    </comment>
    <comment authorId="0" ref="C18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2">
      <text>
        <t xml:space="preserve">Descripción breve del cobro o pago. No determina el cruce.</t>
      </text>
    </comment>
    <comment authorId="0" ref="F182">
      <text>
        <t xml:space="preserve">Importe positivo que aumenta la caja bancaria. No llenar entradas y salidas en la misma fila.</t>
      </text>
    </comment>
    <comment authorId="0" ref="C5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2">
      <text>
        <t xml:space="preserve">Importe positivo que disminuye la caja bancaria. No escribir negativos.</t>
      </text>
    </comment>
    <comment authorId="0" ref="D5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2">
      <text>
        <t xml:space="preserve">Importe neto = entrada menos salida. Fórmula, no editar.</t>
      </text>
    </comment>
    <comment authorId="0" ref="E50">
      <text>
        <t xml:space="preserve">Descripción breve del cobro o pago. No determina el cruce.</t>
      </text>
    </comment>
    <comment authorId="0" ref="I18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0">
      <text>
        <t xml:space="preserve">Importe positivo que aumenta la caja bancaria. No llenar entradas y salidas en la misma fila.</t>
      </text>
    </comment>
    <comment authorId="0" ref="J182">
      <text>
        <t xml:space="preserve">Cantidad de movimientos con ese ID en la otra fuente hasta el cierre, incluidos pendientes de apertura. Una cantidad mayor a 1 impide el cruce automático.</t>
      </text>
    </comment>
    <comment authorId="0" ref="G50">
      <text>
        <t xml:space="preserve">Importe positivo que disminuye la caja bancaria. No escribir negativos.</t>
      </text>
    </comment>
    <comment authorId="0" ref="K182">
      <text>
        <t xml:space="preserve">Anota respaldo, causa de la diferencia y acción o fecha esperada. No modifica fórmulas.</t>
      </text>
    </comment>
    <comment authorId="0" ref="H50">
      <text>
        <t xml:space="preserve">Importe neto = entrada menos salida. Fórmula, no editar.</t>
      </text>
    </comment>
    <comment authorId="0" ref="I5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0">
      <text>
        <t xml:space="preserve">Cantidad de movimientos con ese ID en la otra fuente hasta el cierre, incluidos pendientes de apertura. Una cantidad mayor a 1 impide el cruce automático.</t>
      </text>
    </comment>
    <comment authorId="0" ref="K50">
      <text>
        <t xml:space="preserve">Anota respaldo, causa de la diferencia y acción o fecha esperada. No modifica fórmulas.</t>
      </text>
    </comment>
    <comment authorId="0" ref="C18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3">
      <text>
        <t xml:space="preserve">Descripción breve del cobro o pago. No determina el cruce.</t>
      </text>
    </comment>
    <comment authorId="0" ref="F183">
      <text>
        <t xml:space="preserve">Importe positivo que aumenta la caja bancaria. No llenar entradas y salidas en la misma fila.</t>
      </text>
    </comment>
    <comment authorId="0" ref="C5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3">
      <text>
        <t xml:space="preserve">Importe positivo que disminuye la caja bancaria. No escribir negativos.</t>
      </text>
    </comment>
    <comment authorId="0" ref="D5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3">
      <text>
        <t xml:space="preserve">Importe neto = entrada menos salida. Fórmula, no editar.</t>
      </text>
    </comment>
    <comment authorId="0" ref="E51">
      <text>
        <t xml:space="preserve">Descripción breve del cobro o pago. No determina el cruce.</t>
      </text>
    </comment>
    <comment authorId="0" ref="I18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1">
      <text>
        <t xml:space="preserve">Importe positivo que aumenta la caja bancaria. No llenar entradas y salidas en la misma fila.</t>
      </text>
    </comment>
    <comment authorId="0" ref="J183">
      <text>
        <t xml:space="preserve">Cantidad de movimientos con ese ID en la otra fuente hasta el cierre, incluidos pendientes de apertura. Una cantidad mayor a 1 impide el cruce automático.</t>
      </text>
    </comment>
    <comment authorId="0" ref="G51">
      <text>
        <t xml:space="preserve">Importe positivo que disminuye la caja bancaria. No escribir negativos.</t>
      </text>
    </comment>
    <comment authorId="0" ref="K183">
      <text>
        <t xml:space="preserve">Anota respaldo, causa de la diferencia y acción o fecha esperada. No modifica fórmulas.</t>
      </text>
    </comment>
    <comment authorId="0" ref="H51">
      <text>
        <t xml:space="preserve">Importe neto = entrada menos salida. Fórmula, no editar.</t>
      </text>
    </comment>
    <comment authorId="0" ref="I5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1">
      <text>
        <t xml:space="preserve">Cantidad de movimientos con ese ID en la otra fuente hasta el cierre, incluidos pendientes de apertura. Una cantidad mayor a 1 impide el cruce automático.</t>
      </text>
    </comment>
    <comment authorId="0" ref="K51">
      <text>
        <t xml:space="preserve">Anota respaldo, causa de la diferencia y acción o fecha esperada. No modifica fórmulas.</t>
      </text>
    </comment>
    <comment authorId="0" ref="C18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4">
      <text>
        <t xml:space="preserve">Descripción breve del cobro o pago. No determina el cruce.</t>
      </text>
    </comment>
    <comment authorId="0" ref="F184">
      <text>
        <t xml:space="preserve">Importe positivo que aumenta la caja bancaria. No llenar entradas y salidas en la misma fila.</t>
      </text>
    </comment>
    <comment authorId="0" ref="C5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4">
      <text>
        <t xml:space="preserve">Importe positivo que disminuye la caja bancaria. No escribir negativos.</t>
      </text>
    </comment>
    <comment authorId="0" ref="D5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4">
      <text>
        <t xml:space="preserve">Importe neto = entrada menos salida. Fórmula, no editar.</t>
      </text>
    </comment>
    <comment authorId="0" ref="E52">
      <text>
        <t xml:space="preserve">Descripción breve del cobro o pago. No determina el cruce.</t>
      </text>
    </comment>
    <comment authorId="0" ref="I18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2">
      <text>
        <t xml:space="preserve">Importe positivo que aumenta la caja bancaria. No llenar entradas y salidas en la misma fila.</t>
      </text>
    </comment>
    <comment authorId="0" ref="J184">
      <text>
        <t xml:space="preserve">Cantidad de movimientos con ese ID en la otra fuente hasta el cierre, incluidos pendientes de apertura. Una cantidad mayor a 1 impide el cruce automático.</t>
      </text>
    </comment>
    <comment authorId="0" ref="G52">
      <text>
        <t xml:space="preserve">Importe positivo que disminuye la caja bancaria. No escribir negativos.</t>
      </text>
    </comment>
    <comment authorId="0" ref="K184">
      <text>
        <t xml:space="preserve">Anota respaldo, causa de la diferencia y acción o fecha esperada. No modifica fórmulas.</t>
      </text>
    </comment>
    <comment authorId="0" ref="H52">
      <text>
        <t xml:space="preserve">Importe neto = entrada menos salida. Fórmula, no editar.</t>
      </text>
    </comment>
    <comment authorId="0" ref="I5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2">
      <text>
        <t xml:space="preserve">Cantidad de movimientos con ese ID en la otra fuente hasta el cierre, incluidos pendientes de apertura. Una cantidad mayor a 1 impide el cruce automático.</t>
      </text>
    </comment>
    <comment authorId="0" ref="K52">
      <text>
        <t xml:space="preserve">Anota respaldo, causa de la diferencia y acción o fecha esperada. No modifica fórmulas.</t>
      </text>
    </comment>
    <comment authorId="0" ref="C18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5">
      <text>
        <t xml:space="preserve">Descripción breve del cobro o pago. No determina el cruce.</t>
      </text>
    </comment>
    <comment authorId="0" ref="F185">
      <text>
        <t xml:space="preserve">Importe positivo que aumenta la caja bancaria. No llenar entradas y salidas en la misma fila.</t>
      </text>
    </comment>
    <comment authorId="0" ref="C5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5">
      <text>
        <t xml:space="preserve">Importe positivo que disminuye la caja bancaria. No escribir negativos.</t>
      </text>
    </comment>
    <comment authorId="0" ref="D5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5">
      <text>
        <t xml:space="preserve">Importe neto = entrada menos salida. Fórmula, no editar.</t>
      </text>
    </comment>
    <comment authorId="0" ref="E53">
      <text>
        <t xml:space="preserve">Descripción breve del cobro o pago. No determina el cruce.</t>
      </text>
    </comment>
    <comment authorId="0" ref="I18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3">
      <text>
        <t xml:space="preserve">Importe positivo que aumenta la caja bancaria. No llenar entradas y salidas en la misma fila.</t>
      </text>
    </comment>
    <comment authorId="0" ref="J185">
      <text>
        <t xml:space="preserve">Cantidad de movimientos con ese ID en la otra fuente hasta el cierre, incluidos pendientes de apertura. Una cantidad mayor a 1 impide el cruce automático.</t>
      </text>
    </comment>
    <comment authorId="0" ref="G53">
      <text>
        <t xml:space="preserve">Importe positivo que disminuye la caja bancaria. No escribir negativos.</t>
      </text>
    </comment>
    <comment authorId="0" ref="K185">
      <text>
        <t xml:space="preserve">Anota respaldo, causa de la diferencia y acción o fecha esperada. No modifica fórmulas.</t>
      </text>
    </comment>
    <comment authorId="0" ref="H53">
      <text>
        <t xml:space="preserve">Importe neto = entrada menos salida. Fórmula, no editar.</t>
      </text>
    </comment>
    <comment authorId="0" ref="I5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3">
      <text>
        <t xml:space="preserve">Cantidad de movimientos con ese ID en la otra fuente hasta el cierre, incluidos pendientes de apertura. Una cantidad mayor a 1 impide el cruce automático.</t>
      </text>
    </comment>
    <comment authorId="0" ref="K53">
      <text>
        <t xml:space="preserve">Anota respaldo, causa de la diferencia y acción o fecha esperada. No modifica fórmulas.</t>
      </text>
    </comment>
    <comment authorId="0" ref="C18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6">
      <text>
        <t xml:space="preserve">Descripción breve del cobro o pago. No determina el cruce.</t>
      </text>
    </comment>
    <comment authorId="0" ref="F186">
      <text>
        <t xml:space="preserve">Importe positivo que aumenta la caja bancaria. No llenar entradas y salidas en la misma fila.</t>
      </text>
    </comment>
    <comment authorId="0" ref="C5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6">
      <text>
        <t xml:space="preserve">Importe positivo que disminuye la caja bancaria. No escribir negativos.</t>
      </text>
    </comment>
    <comment authorId="0" ref="D5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6">
      <text>
        <t xml:space="preserve">Importe neto = entrada menos salida. Fórmula, no editar.</t>
      </text>
    </comment>
    <comment authorId="0" ref="E54">
      <text>
        <t xml:space="preserve">Descripción breve del cobro o pago. No determina el cruce.</t>
      </text>
    </comment>
    <comment authorId="0" ref="I18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4">
      <text>
        <t xml:space="preserve">Importe positivo que aumenta la caja bancaria. No llenar entradas y salidas en la misma fila.</t>
      </text>
    </comment>
    <comment authorId="0" ref="J186">
      <text>
        <t xml:space="preserve">Cantidad de movimientos con ese ID en la otra fuente hasta el cierre, incluidos pendientes de apertura. Una cantidad mayor a 1 impide el cruce automático.</t>
      </text>
    </comment>
    <comment authorId="0" ref="G54">
      <text>
        <t xml:space="preserve">Importe positivo que disminuye la caja bancaria. No escribir negativos.</t>
      </text>
    </comment>
    <comment authorId="0" ref="K186">
      <text>
        <t xml:space="preserve">Anota respaldo, causa de la diferencia y acción o fecha esperada. No modifica fórmulas.</t>
      </text>
    </comment>
    <comment authorId="0" ref="H54">
      <text>
        <t xml:space="preserve">Importe neto = entrada menos salida. Fórmula, no editar.</t>
      </text>
    </comment>
    <comment authorId="0" ref="I5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4">
      <text>
        <t xml:space="preserve">Cantidad de movimientos con ese ID en la otra fuente hasta el cierre, incluidos pendientes de apertura. Una cantidad mayor a 1 impide el cruce automático.</t>
      </text>
    </comment>
    <comment authorId="0" ref="K54">
      <text>
        <t xml:space="preserve">Anota respaldo, causa de la diferencia y acción o fecha esperada. No modifica fórmulas.</t>
      </text>
    </comment>
    <comment authorId="0" ref="C18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7">
      <text>
        <t xml:space="preserve">Descripción breve del cobro o pago. No determina el cruce.</t>
      </text>
    </comment>
    <comment authorId="0" ref="F187">
      <text>
        <t xml:space="preserve">Importe positivo que aumenta la caja bancaria. No llenar entradas y salidas en la misma fila.</t>
      </text>
    </comment>
    <comment authorId="0" ref="C5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7">
      <text>
        <t xml:space="preserve">Importe positivo que disminuye la caja bancaria. No escribir negativos.</t>
      </text>
    </comment>
    <comment authorId="0" ref="D5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7">
      <text>
        <t xml:space="preserve">Importe neto = entrada menos salida. Fórmula, no editar.</t>
      </text>
    </comment>
    <comment authorId="0" ref="E55">
      <text>
        <t xml:space="preserve">Descripción breve del cobro o pago. No determina el cruce.</t>
      </text>
    </comment>
    <comment authorId="0" ref="I18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5">
      <text>
        <t xml:space="preserve">Importe positivo que aumenta la caja bancaria. No llenar entradas y salidas en la misma fila.</t>
      </text>
    </comment>
    <comment authorId="0" ref="J187">
      <text>
        <t xml:space="preserve">Cantidad de movimientos con ese ID en la otra fuente hasta el cierre, incluidos pendientes de apertura. Una cantidad mayor a 1 impide el cruce automático.</t>
      </text>
    </comment>
    <comment authorId="0" ref="G55">
      <text>
        <t xml:space="preserve">Importe positivo que disminuye la caja bancaria. No escribir negativos.</t>
      </text>
    </comment>
    <comment authorId="0" ref="K187">
      <text>
        <t xml:space="preserve">Anota respaldo, causa de la diferencia y acción o fecha esperada. No modifica fórmulas.</t>
      </text>
    </comment>
    <comment authorId="0" ref="H55">
      <text>
        <t xml:space="preserve">Importe neto = entrada menos salida. Fórmula, no editar.</t>
      </text>
    </comment>
    <comment authorId="0" ref="I5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5">
      <text>
        <t xml:space="preserve">Cantidad de movimientos con ese ID en la otra fuente hasta el cierre, incluidos pendientes de apertura. Una cantidad mayor a 1 impide el cruce automático.</t>
      </text>
    </comment>
    <comment authorId="0" ref="K55">
      <text>
        <t xml:space="preserve">Anota respaldo, causa de la diferencia y acción o fecha esperada. No modifica fórmulas.</t>
      </text>
    </comment>
    <comment authorId="0" ref="C18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8">
      <text>
        <t xml:space="preserve">Descripción breve del cobro o pago. No determina el cruce.</t>
      </text>
    </comment>
    <comment authorId="0" ref="F188">
      <text>
        <t xml:space="preserve">Importe positivo que aumenta la caja bancaria. No llenar entradas y salidas en la misma fila.</t>
      </text>
    </comment>
    <comment authorId="0" ref="C5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8">
      <text>
        <t xml:space="preserve">Importe positivo que disminuye la caja bancaria. No escribir negativos.</t>
      </text>
    </comment>
    <comment authorId="0" ref="D5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8">
      <text>
        <t xml:space="preserve">Importe neto = entrada menos salida. Fórmula, no editar.</t>
      </text>
    </comment>
    <comment authorId="0" ref="E56">
      <text>
        <t xml:space="preserve">Descripción breve del cobro o pago. No determina el cruce.</t>
      </text>
    </comment>
    <comment authorId="0" ref="I18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6">
      <text>
        <t xml:space="preserve">Importe positivo que aumenta la caja bancaria. No llenar entradas y salidas en la misma fila.</t>
      </text>
    </comment>
    <comment authorId="0" ref="J188">
      <text>
        <t xml:space="preserve">Cantidad de movimientos con ese ID en la otra fuente hasta el cierre, incluidos pendientes de apertura. Una cantidad mayor a 1 impide el cruce automático.</t>
      </text>
    </comment>
    <comment authorId="0" ref="G56">
      <text>
        <t xml:space="preserve">Importe positivo que disminuye la caja bancaria. No escribir negativos.</t>
      </text>
    </comment>
    <comment authorId="0" ref="K188">
      <text>
        <t xml:space="preserve">Anota respaldo, causa de la diferencia y acción o fecha esperada. No modifica fórmulas.</t>
      </text>
    </comment>
    <comment authorId="0" ref="H56">
      <text>
        <t xml:space="preserve">Importe neto = entrada menos salida. Fórmula, no editar.</t>
      </text>
    </comment>
    <comment authorId="0" ref="I5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6">
      <text>
        <t xml:space="preserve">Cantidad de movimientos con ese ID en la otra fuente hasta el cierre, incluidos pendientes de apertura. Una cantidad mayor a 1 impide el cruce automático.</t>
      </text>
    </comment>
    <comment authorId="0" ref="K56">
      <text>
        <t xml:space="preserve">Anota respaldo, causa de la diferencia y acción o fecha esperada. No modifica fórmulas.</t>
      </text>
    </comment>
    <comment authorId="0" ref="C18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8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89">
      <text>
        <t xml:space="preserve">Descripción breve del cobro o pago. No determina el cruce.</t>
      </text>
    </comment>
    <comment authorId="0" ref="F189">
      <text>
        <t xml:space="preserve">Importe positivo que aumenta la caja bancaria. No llenar entradas y salidas en la misma fila.</t>
      </text>
    </comment>
    <comment authorId="0" ref="C5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89">
      <text>
        <t xml:space="preserve">Importe positivo que disminuye la caja bancaria. No escribir negativos.</t>
      </text>
    </comment>
    <comment authorId="0" ref="D5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89">
      <text>
        <t xml:space="preserve">Importe neto = entrada menos salida. Fórmula, no editar.</t>
      </text>
    </comment>
    <comment authorId="0" ref="E57">
      <text>
        <t xml:space="preserve">Descripción breve del cobro o pago. No determina el cruce.</t>
      </text>
    </comment>
    <comment authorId="0" ref="I18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7">
      <text>
        <t xml:space="preserve">Importe positivo que aumenta la caja bancaria. No llenar entradas y salidas en la misma fila.</t>
      </text>
    </comment>
    <comment authorId="0" ref="J189">
      <text>
        <t xml:space="preserve">Cantidad de movimientos con ese ID en la otra fuente hasta el cierre, incluidos pendientes de apertura. Una cantidad mayor a 1 impide el cruce automático.</t>
      </text>
    </comment>
    <comment authorId="0" ref="G57">
      <text>
        <t xml:space="preserve">Importe positivo que disminuye la caja bancaria. No escribir negativos.</t>
      </text>
    </comment>
    <comment authorId="0" ref="K189">
      <text>
        <t xml:space="preserve">Anota respaldo, causa de la diferencia y acción o fecha esperada. No modifica fórmulas.</t>
      </text>
    </comment>
    <comment authorId="0" ref="H57">
      <text>
        <t xml:space="preserve">Importe neto = entrada menos salida. Fórmula, no editar.</t>
      </text>
    </comment>
    <comment authorId="0" ref="I5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7">
      <text>
        <t xml:space="preserve">Cantidad de movimientos con ese ID en la otra fuente hasta el cierre, incluidos pendientes de apertura. Una cantidad mayor a 1 impide el cruce automático.</t>
      </text>
    </comment>
    <comment authorId="0" ref="K57">
      <text>
        <t xml:space="preserve">Anota respaldo, causa de la diferencia y acción o fecha esperada. No modifica fórmulas.</t>
      </text>
    </comment>
    <comment authorId="0" ref="C19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0">
      <text>
        <t xml:space="preserve">Descripción breve del cobro o pago. No determina el cruce.</t>
      </text>
    </comment>
    <comment authorId="0" ref="F190">
      <text>
        <t xml:space="preserve">Importe positivo que aumenta la caja bancaria. No llenar entradas y salidas en la misma fila.</t>
      </text>
    </comment>
    <comment authorId="0" ref="C5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0">
      <text>
        <t xml:space="preserve">Importe positivo que disminuye la caja bancaria. No escribir negativos.</t>
      </text>
    </comment>
    <comment authorId="0" ref="D5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0">
      <text>
        <t xml:space="preserve">Importe neto = entrada menos salida. Fórmula, no editar.</t>
      </text>
    </comment>
    <comment authorId="0" ref="E58">
      <text>
        <t xml:space="preserve">Descripción breve del cobro o pago. No determina el cruce.</t>
      </text>
    </comment>
    <comment authorId="0" ref="I19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8">
      <text>
        <t xml:space="preserve">Importe positivo que aumenta la caja bancaria. No llenar entradas y salidas en la misma fila.</t>
      </text>
    </comment>
    <comment authorId="0" ref="J190">
      <text>
        <t xml:space="preserve">Cantidad de movimientos con ese ID en la otra fuente hasta el cierre, incluidos pendientes de apertura. Una cantidad mayor a 1 impide el cruce automático.</t>
      </text>
    </comment>
    <comment authorId="0" ref="G58">
      <text>
        <t xml:space="preserve">Importe positivo que disminuye la caja bancaria. No escribir negativos.</t>
      </text>
    </comment>
    <comment authorId="0" ref="K190">
      <text>
        <t xml:space="preserve">Anota respaldo, causa de la diferencia y acción o fecha esperada. No modifica fórmulas.</t>
      </text>
    </comment>
    <comment authorId="0" ref="H58">
      <text>
        <t xml:space="preserve">Importe neto = entrada menos salida. Fórmula, no editar.</t>
      </text>
    </comment>
    <comment authorId="0" ref="I5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8">
      <text>
        <t xml:space="preserve">Cantidad de movimientos con ese ID en la otra fuente hasta el cierre, incluidos pendientes de apertura. Una cantidad mayor a 1 impide el cruce automático.</t>
      </text>
    </comment>
    <comment authorId="0" ref="K58">
      <text>
        <t xml:space="preserve">Anota respaldo, causa de la diferencia y acción o fecha esperada. No modifica fórmulas.</t>
      </text>
    </comment>
    <comment authorId="0" ref="C19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1">
      <text>
        <t xml:space="preserve">Descripción breve del cobro o pago. No determina el cruce.</t>
      </text>
    </comment>
    <comment authorId="0" ref="F191">
      <text>
        <t xml:space="preserve">Importe positivo que aumenta la caja bancaria. No llenar entradas y salidas en la misma fila.</t>
      </text>
    </comment>
    <comment authorId="0" ref="C5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1">
      <text>
        <t xml:space="preserve">Importe positivo que disminuye la caja bancaria. No escribir negativos.</t>
      </text>
    </comment>
    <comment authorId="0" ref="D5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1">
      <text>
        <t xml:space="preserve">Importe neto = entrada menos salida. Fórmula, no editar.</t>
      </text>
    </comment>
    <comment authorId="0" ref="E59">
      <text>
        <t xml:space="preserve">Descripción breve del cobro o pago. No determina el cruce.</t>
      </text>
    </comment>
    <comment authorId="0" ref="I19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59">
      <text>
        <t xml:space="preserve">Importe positivo que aumenta la caja bancaria. No llenar entradas y salidas en la misma fila.</t>
      </text>
    </comment>
    <comment authorId="0" ref="J191">
      <text>
        <t xml:space="preserve">Cantidad de movimientos con ese ID en la otra fuente hasta el cierre, incluidos pendientes de apertura. Una cantidad mayor a 1 impide el cruce automático.</t>
      </text>
    </comment>
    <comment authorId="0" ref="G59">
      <text>
        <t xml:space="preserve">Importe positivo que disminuye la caja bancaria. No escribir negativos.</t>
      </text>
    </comment>
    <comment authorId="0" ref="K191">
      <text>
        <t xml:space="preserve">Anota respaldo, causa de la diferencia y acción o fecha esperada. No modifica fórmulas.</t>
      </text>
    </comment>
    <comment authorId="0" ref="H59">
      <text>
        <t xml:space="preserve">Importe neto = entrada menos salida. Fórmula, no editar.</t>
      </text>
    </comment>
    <comment authorId="0" ref="I5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59">
      <text>
        <t xml:space="preserve">Cantidad de movimientos con ese ID en la otra fuente hasta el cierre, incluidos pendientes de apertura. Una cantidad mayor a 1 impide el cruce automático.</t>
      </text>
    </comment>
    <comment authorId="0" ref="K59">
      <text>
        <t xml:space="preserve">Anota respaldo, causa de la diferencia y acción o fecha esperada. No modifica fórmulas.</t>
      </text>
    </comment>
    <comment authorId="0" ref="C19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2">
      <text>
        <t xml:space="preserve">Descripción breve del cobro o pago. No determina el cruce.</t>
      </text>
    </comment>
    <comment authorId="0" ref="F192">
      <text>
        <t xml:space="preserve">Importe positivo que aumenta la caja bancaria. No llenar entradas y salidas en la misma fila.</t>
      </text>
    </comment>
    <comment authorId="0" ref="C6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2">
      <text>
        <t xml:space="preserve">Importe positivo que disminuye la caja bancaria. No escribir negativos.</t>
      </text>
    </comment>
    <comment authorId="0" ref="D6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2">
      <text>
        <t xml:space="preserve">Importe neto = entrada menos salida. Fórmula, no editar.</t>
      </text>
    </comment>
    <comment authorId="0" ref="E60">
      <text>
        <t xml:space="preserve">Descripción breve del cobro o pago. No determina el cruce.</t>
      </text>
    </comment>
    <comment authorId="0" ref="I19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0">
      <text>
        <t xml:space="preserve">Importe positivo que aumenta la caja bancaria. No llenar entradas y salidas en la misma fila.</t>
      </text>
    </comment>
    <comment authorId="0" ref="J192">
      <text>
        <t xml:space="preserve">Cantidad de movimientos con ese ID en la otra fuente hasta el cierre, incluidos pendientes de apertura. Una cantidad mayor a 1 impide el cruce automático.</t>
      </text>
    </comment>
    <comment authorId="0" ref="G60">
      <text>
        <t xml:space="preserve">Importe positivo que disminuye la caja bancaria. No escribir negativos.</t>
      </text>
    </comment>
    <comment authorId="0" ref="K192">
      <text>
        <t xml:space="preserve">Anota respaldo, causa de la diferencia y acción o fecha esperada. No modifica fórmulas.</t>
      </text>
    </comment>
    <comment authorId="0" ref="H60">
      <text>
        <t xml:space="preserve">Importe neto = entrada menos salida. Fórmula, no editar.</t>
      </text>
    </comment>
    <comment authorId="0" ref="I6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0">
      <text>
        <t xml:space="preserve">Cantidad de movimientos con ese ID en la otra fuente hasta el cierre, incluidos pendientes de apertura. Una cantidad mayor a 1 impide el cruce automático.</t>
      </text>
    </comment>
    <comment authorId="0" ref="K60">
      <text>
        <t xml:space="preserve">Anota respaldo, causa de la diferencia y acción o fecha esperada. No modifica fórmulas.</t>
      </text>
    </comment>
    <comment authorId="0" ref="C19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3">
      <text>
        <t xml:space="preserve">Descripción breve del cobro o pago. No determina el cruce.</t>
      </text>
    </comment>
    <comment authorId="0" ref="F193">
      <text>
        <t xml:space="preserve">Importe positivo que aumenta la caja bancaria. No llenar entradas y salidas en la misma fila.</t>
      </text>
    </comment>
    <comment authorId="0" ref="C6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3">
      <text>
        <t xml:space="preserve">Importe positivo que disminuye la caja bancaria. No escribir negativos.</t>
      </text>
    </comment>
    <comment authorId="0" ref="D6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3">
      <text>
        <t xml:space="preserve">Importe neto = entrada menos salida. Fórmula, no editar.</t>
      </text>
    </comment>
    <comment authorId="0" ref="E61">
      <text>
        <t xml:space="preserve">Descripción breve del cobro o pago. No determina el cruce.</t>
      </text>
    </comment>
    <comment authorId="0" ref="I19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1">
      <text>
        <t xml:space="preserve">Importe positivo que aumenta la caja bancaria. No llenar entradas y salidas en la misma fila.</t>
      </text>
    </comment>
    <comment authorId="0" ref="J193">
      <text>
        <t xml:space="preserve">Cantidad de movimientos con ese ID en la otra fuente hasta el cierre, incluidos pendientes de apertura. Una cantidad mayor a 1 impide el cruce automático.</t>
      </text>
    </comment>
    <comment authorId="0" ref="G61">
      <text>
        <t xml:space="preserve">Importe positivo que disminuye la caja bancaria. No escribir negativos.</t>
      </text>
    </comment>
    <comment authorId="0" ref="K193">
      <text>
        <t xml:space="preserve">Anota respaldo, causa de la diferencia y acción o fecha esperada. No modifica fórmulas.</t>
      </text>
    </comment>
    <comment authorId="0" ref="H61">
      <text>
        <t xml:space="preserve">Importe neto = entrada menos salida. Fórmula, no editar.</t>
      </text>
    </comment>
    <comment authorId="0" ref="I6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1">
      <text>
        <t xml:space="preserve">Cantidad de movimientos con ese ID en la otra fuente hasta el cierre, incluidos pendientes de apertura. Una cantidad mayor a 1 impide el cruce automático.</t>
      </text>
    </comment>
    <comment authorId="0" ref="K61">
      <text>
        <t xml:space="preserve">Anota respaldo, causa de la diferencia y acción o fecha esperada. No modifica fórmulas.</t>
      </text>
    </comment>
    <comment authorId="0" ref="C19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4">
      <text>
        <t xml:space="preserve">Descripción breve del cobro o pago. No determina el cruce.</t>
      </text>
    </comment>
    <comment authorId="0" ref="F194">
      <text>
        <t xml:space="preserve">Importe positivo que aumenta la caja bancaria. No llenar entradas y salidas en la misma fila.</t>
      </text>
    </comment>
    <comment authorId="0" ref="C6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4">
      <text>
        <t xml:space="preserve">Importe positivo que disminuye la caja bancaria. No escribir negativos.</t>
      </text>
    </comment>
    <comment authorId="0" ref="D6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4">
      <text>
        <t xml:space="preserve">Importe neto = entrada menos salida. Fórmula, no editar.</t>
      </text>
    </comment>
    <comment authorId="0" ref="E62">
      <text>
        <t xml:space="preserve">Descripción breve del cobro o pago. No determina el cruce.</t>
      </text>
    </comment>
    <comment authorId="0" ref="I19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2">
      <text>
        <t xml:space="preserve">Importe positivo que aumenta la caja bancaria. No llenar entradas y salidas en la misma fila.</t>
      </text>
    </comment>
    <comment authorId="0" ref="J194">
      <text>
        <t xml:space="preserve">Cantidad de movimientos con ese ID en la otra fuente hasta el cierre, incluidos pendientes de apertura. Una cantidad mayor a 1 impide el cruce automático.</t>
      </text>
    </comment>
    <comment authorId="0" ref="G62">
      <text>
        <t xml:space="preserve">Importe positivo que disminuye la caja bancaria. No escribir negativos.</t>
      </text>
    </comment>
    <comment authorId="0" ref="K194">
      <text>
        <t xml:space="preserve">Anota respaldo, causa de la diferencia y acción o fecha esperada. No modifica fórmulas.</t>
      </text>
    </comment>
    <comment authorId="0" ref="H62">
      <text>
        <t xml:space="preserve">Importe neto = entrada menos salida. Fórmula, no editar.</t>
      </text>
    </comment>
    <comment authorId="0" ref="I6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2">
      <text>
        <t xml:space="preserve">Cantidad de movimientos con ese ID en la otra fuente hasta el cierre, incluidos pendientes de apertura. Una cantidad mayor a 1 impide el cruce automático.</t>
      </text>
    </comment>
    <comment authorId="0" ref="K62">
      <text>
        <t xml:space="preserve">Anota respaldo, causa de la diferencia y acción o fecha esperada. No modifica fórmulas.</t>
      </text>
    </comment>
    <comment authorId="0" ref="C19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5">
      <text>
        <t xml:space="preserve">Descripción breve del cobro o pago. No determina el cruce.</t>
      </text>
    </comment>
    <comment authorId="0" ref="F195">
      <text>
        <t xml:space="preserve">Importe positivo que aumenta la caja bancaria. No llenar entradas y salidas en la misma fila.</t>
      </text>
    </comment>
    <comment authorId="0" ref="C6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5">
      <text>
        <t xml:space="preserve">Importe positivo que disminuye la caja bancaria. No escribir negativos.</t>
      </text>
    </comment>
    <comment authorId="0" ref="D6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5">
      <text>
        <t xml:space="preserve">Importe neto = entrada menos salida. Fórmula, no editar.</t>
      </text>
    </comment>
    <comment authorId="0" ref="E63">
      <text>
        <t xml:space="preserve">Descripción breve del cobro o pago. No determina el cruce.</t>
      </text>
    </comment>
    <comment authorId="0" ref="I19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3">
      <text>
        <t xml:space="preserve">Importe positivo que aumenta la caja bancaria. No llenar entradas y salidas en la misma fila.</t>
      </text>
    </comment>
    <comment authorId="0" ref="J195">
      <text>
        <t xml:space="preserve">Cantidad de movimientos con ese ID en la otra fuente hasta el cierre, incluidos pendientes de apertura. Una cantidad mayor a 1 impide el cruce automático.</t>
      </text>
    </comment>
    <comment authorId="0" ref="G63">
      <text>
        <t xml:space="preserve">Importe positivo que disminuye la caja bancaria. No escribir negativos.</t>
      </text>
    </comment>
    <comment authorId="0" ref="K195">
      <text>
        <t xml:space="preserve">Anota respaldo, causa de la diferencia y acción o fecha esperada. No modifica fórmulas.</t>
      </text>
    </comment>
    <comment authorId="0" ref="H63">
      <text>
        <t xml:space="preserve">Importe neto = entrada menos salida. Fórmula, no editar.</t>
      </text>
    </comment>
    <comment authorId="0" ref="I6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3">
      <text>
        <t xml:space="preserve">Cantidad de movimientos con ese ID en la otra fuente hasta el cierre, incluidos pendientes de apertura. Una cantidad mayor a 1 impide el cruce automático.</t>
      </text>
    </comment>
    <comment authorId="0" ref="K63">
      <text>
        <t xml:space="preserve">Anota respaldo, causa de la diferencia y acción o fecha esperada. No modifica fórmulas.</t>
      </text>
    </comment>
    <comment authorId="0" ref="C19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6">
      <text>
        <t xml:space="preserve">Descripción breve del cobro o pago. No determina el cruce.</t>
      </text>
    </comment>
    <comment authorId="0" ref="F196">
      <text>
        <t xml:space="preserve">Importe positivo que aumenta la caja bancaria. No llenar entradas y salidas en la misma fila.</t>
      </text>
    </comment>
    <comment authorId="0" ref="C6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6">
      <text>
        <t xml:space="preserve">Importe positivo que disminuye la caja bancaria. No escribir negativos.</t>
      </text>
    </comment>
    <comment authorId="0" ref="D6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6">
      <text>
        <t xml:space="preserve">Importe neto = entrada menos salida. Fórmula, no editar.</t>
      </text>
    </comment>
    <comment authorId="0" ref="E64">
      <text>
        <t xml:space="preserve">Descripción breve del cobro o pago. No determina el cruce.</t>
      </text>
    </comment>
    <comment authorId="0" ref="I19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4">
      <text>
        <t xml:space="preserve">Importe positivo que aumenta la caja bancaria. No llenar entradas y salidas en la misma fila.</t>
      </text>
    </comment>
    <comment authorId="0" ref="J196">
      <text>
        <t xml:space="preserve">Cantidad de movimientos con ese ID en la otra fuente hasta el cierre, incluidos pendientes de apertura. Una cantidad mayor a 1 impide el cruce automático.</t>
      </text>
    </comment>
    <comment authorId="0" ref="G64">
      <text>
        <t xml:space="preserve">Importe positivo que disminuye la caja bancaria. No escribir negativos.</t>
      </text>
    </comment>
    <comment authorId="0" ref="K196">
      <text>
        <t xml:space="preserve">Anota respaldo, causa de la diferencia y acción o fecha esperada. No modifica fórmulas.</t>
      </text>
    </comment>
    <comment authorId="0" ref="H64">
      <text>
        <t xml:space="preserve">Importe neto = entrada menos salida. Fórmula, no editar.</t>
      </text>
    </comment>
    <comment authorId="0" ref="I6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4">
      <text>
        <t xml:space="preserve">Cantidad de movimientos con ese ID en la otra fuente hasta el cierre, incluidos pendientes de apertura. Una cantidad mayor a 1 impide el cruce automático.</t>
      </text>
    </comment>
    <comment authorId="0" ref="K64">
      <text>
        <t xml:space="preserve">Anota respaldo, causa de la diferencia y acción o fecha esperada. No modifica fórmulas.</t>
      </text>
    </comment>
    <comment authorId="0" ref="C19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7">
      <text>
        <t xml:space="preserve">Descripción breve del cobro o pago. No determina el cruce.</t>
      </text>
    </comment>
    <comment authorId="0" ref="F197">
      <text>
        <t xml:space="preserve">Importe positivo que aumenta la caja bancaria. No llenar entradas y salidas en la misma fila.</t>
      </text>
    </comment>
    <comment authorId="0" ref="C6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7">
      <text>
        <t xml:space="preserve">Importe positivo que disminuye la caja bancaria. No escribir negativos.</t>
      </text>
    </comment>
    <comment authorId="0" ref="D6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7">
      <text>
        <t xml:space="preserve">Importe neto = entrada menos salida. Fórmula, no editar.</t>
      </text>
    </comment>
    <comment authorId="0" ref="E65">
      <text>
        <t xml:space="preserve">Descripción breve del cobro o pago. No determina el cruce.</t>
      </text>
    </comment>
    <comment authorId="0" ref="I19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5">
      <text>
        <t xml:space="preserve">Importe positivo que aumenta la caja bancaria. No llenar entradas y salidas en la misma fila.</t>
      </text>
    </comment>
    <comment authorId="0" ref="J197">
      <text>
        <t xml:space="preserve">Cantidad de movimientos con ese ID en la otra fuente hasta el cierre, incluidos pendientes de apertura. Una cantidad mayor a 1 impide el cruce automático.</t>
      </text>
    </comment>
    <comment authorId="0" ref="G65">
      <text>
        <t xml:space="preserve">Importe positivo que disminuye la caja bancaria. No escribir negativos.</t>
      </text>
    </comment>
    <comment authorId="0" ref="K197">
      <text>
        <t xml:space="preserve">Anota respaldo, causa de la diferencia y acción o fecha esperada. No modifica fórmulas.</t>
      </text>
    </comment>
    <comment authorId="0" ref="H65">
      <text>
        <t xml:space="preserve">Importe neto = entrada menos salida. Fórmula, no editar.</t>
      </text>
    </comment>
    <comment authorId="0" ref="I6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5">
      <text>
        <t xml:space="preserve">Cantidad de movimientos con ese ID en la otra fuente hasta el cierre, incluidos pendientes de apertura. Una cantidad mayor a 1 impide el cruce automático.</t>
      </text>
    </comment>
    <comment authorId="0" ref="K65">
      <text>
        <t xml:space="preserve">Anota respaldo, causa de la diferencia y acción o fecha esperada. No modifica fórmulas.</t>
      </text>
    </comment>
    <comment authorId="0" ref="C19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8">
      <text>
        <t xml:space="preserve">Descripción breve del cobro o pago. No determina el cruce.</t>
      </text>
    </comment>
    <comment authorId="0" ref="F198">
      <text>
        <t xml:space="preserve">Importe positivo que aumenta la caja bancaria. No llenar entradas y salidas en la misma fila.</t>
      </text>
    </comment>
    <comment authorId="0" ref="C6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8">
      <text>
        <t xml:space="preserve">Importe positivo que disminuye la caja bancaria. No escribir negativos.</t>
      </text>
    </comment>
    <comment authorId="0" ref="D6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8">
      <text>
        <t xml:space="preserve">Importe neto = entrada menos salida. Fórmula, no editar.</t>
      </text>
    </comment>
    <comment authorId="0" ref="E66">
      <text>
        <t xml:space="preserve">Descripción breve del cobro o pago. No determina el cruce.</t>
      </text>
    </comment>
    <comment authorId="0" ref="I19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6">
      <text>
        <t xml:space="preserve">Importe positivo que aumenta la caja bancaria. No llenar entradas y salidas en la misma fila.</t>
      </text>
    </comment>
    <comment authorId="0" ref="J198">
      <text>
        <t xml:space="preserve">Cantidad de movimientos con ese ID en la otra fuente hasta el cierre, incluidos pendientes de apertura. Una cantidad mayor a 1 impide el cruce automático.</t>
      </text>
    </comment>
    <comment authorId="0" ref="G66">
      <text>
        <t xml:space="preserve">Importe positivo que disminuye la caja bancaria. No escribir negativos.</t>
      </text>
    </comment>
    <comment authorId="0" ref="K198">
      <text>
        <t xml:space="preserve">Anota respaldo, causa de la diferencia y acción o fecha esperada. No modifica fórmulas.</t>
      </text>
    </comment>
    <comment authorId="0" ref="H66">
      <text>
        <t xml:space="preserve">Importe neto = entrada menos salida. Fórmula, no editar.</t>
      </text>
    </comment>
    <comment authorId="0" ref="I6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6">
      <text>
        <t xml:space="preserve">Cantidad de movimientos con ese ID en la otra fuente hasta el cierre, incluidos pendientes de apertura. Una cantidad mayor a 1 impide el cruce automático.</t>
      </text>
    </comment>
    <comment authorId="0" ref="K66">
      <text>
        <t xml:space="preserve">Anota respaldo, causa de la diferencia y acción o fecha esperada. No modifica fórmulas.</t>
      </text>
    </comment>
    <comment authorId="0" ref="C19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9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99">
      <text>
        <t xml:space="preserve">Descripción breve del cobro o pago. No determina el cruce.</t>
      </text>
    </comment>
    <comment authorId="0" ref="F199">
      <text>
        <t xml:space="preserve">Importe positivo que aumenta la caja bancaria. No llenar entradas y salidas en la misma fila.</t>
      </text>
    </comment>
    <comment authorId="0" ref="C6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199">
      <text>
        <t xml:space="preserve">Importe positivo que disminuye la caja bancaria. No escribir negativos.</t>
      </text>
    </comment>
    <comment authorId="0" ref="D6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199">
      <text>
        <t xml:space="preserve">Importe neto = entrada menos salida. Fórmula, no editar.</t>
      </text>
    </comment>
    <comment authorId="0" ref="E67">
      <text>
        <t xml:space="preserve">Descripción breve del cobro o pago. No determina el cruce.</t>
      </text>
    </comment>
    <comment authorId="0" ref="I19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7">
      <text>
        <t xml:space="preserve">Importe positivo que aumenta la caja bancaria. No llenar entradas y salidas en la misma fila.</t>
      </text>
    </comment>
    <comment authorId="0" ref="J199">
      <text>
        <t xml:space="preserve">Cantidad de movimientos con ese ID en la otra fuente hasta el cierre, incluidos pendientes de apertura. Una cantidad mayor a 1 impide el cruce automático.</t>
      </text>
    </comment>
    <comment authorId="0" ref="G67">
      <text>
        <t xml:space="preserve">Importe positivo que disminuye la caja bancaria. No escribir negativos.</t>
      </text>
    </comment>
    <comment authorId="0" ref="K199">
      <text>
        <t xml:space="preserve">Anota respaldo, causa de la diferencia y acción o fecha esperada. No modifica fórmulas.</t>
      </text>
    </comment>
    <comment authorId="0" ref="H67">
      <text>
        <t xml:space="preserve">Importe neto = entrada menos salida. Fórmula, no editar.</t>
      </text>
    </comment>
    <comment authorId="0" ref="I6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7">
      <text>
        <t xml:space="preserve">Cantidad de movimientos con ese ID en la otra fuente hasta el cierre, incluidos pendientes de apertura. Una cantidad mayor a 1 impide el cruce automático.</t>
      </text>
    </comment>
    <comment authorId="0" ref="K67">
      <text>
        <t xml:space="preserve">Anota respaldo, causa de la diferencia y acción o fecha esperada. No modifica fórmulas.</t>
      </text>
    </comment>
    <comment authorId="0" ref="C20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20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200">
      <text>
        <t xml:space="preserve">Descripción breve del cobro o pago. No determina el cruce.</t>
      </text>
    </comment>
    <comment authorId="0" ref="F200">
      <text>
        <t xml:space="preserve">Importe positivo que aumenta la caja bancaria. No llenar entradas y salidas en la misma fila.</t>
      </text>
    </comment>
    <comment authorId="0" ref="C6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200">
      <text>
        <t xml:space="preserve">Importe positivo que disminuye la caja bancaria. No escribir negativos.</t>
      </text>
    </comment>
    <comment authorId="0" ref="D6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200">
      <text>
        <t xml:space="preserve">Importe neto = entrada menos salida. Fórmula, no editar.</t>
      </text>
    </comment>
    <comment authorId="0" ref="E68">
      <text>
        <t xml:space="preserve">Descripción breve del cobro o pago. No determina el cruce.</t>
      </text>
    </comment>
    <comment authorId="0" ref="I20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8">
      <text>
        <t xml:space="preserve">Importe positivo que aumenta la caja bancaria. No llenar entradas y salidas en la misma fila.</t>
      </text>
    </comment>
    <comment authorId="0" ref="J200">
      <text>
        <t xml:space="preserve">Cantidad de movimientos con ese ID en la otra fuente hasta el cierre, incluidos pendientes de apertura. Una cantidad mayor a 1 impide el cruce automático.</t>
      </text>
    </comment>
    <comment authorId="0" ref="G68">
      <text>
        <t xml:space="preserve">Importe positivo que disminuye la caja bancaria. No escribir negativos.</t>
      </text>
    </comment>
    <comment authorId="0" ref="K200">
      <text>
        <t xml:space="preserve">Anota respaldo, causa de la diferencia y acción o fecha esperada. No modifica fórmulas.</t>
      </text>
    </comment>
    <comment authorId="0" ref="H68">
      <text>
        <t xml:space="preserve">Importe neto = entrada menos salida. Fórmula, no editar.</t>
      </text>
    </comment>
    <comment authorId="0" ref="I6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8">
      <text>
        <t xml:space="preserve">Cantidad de movimientos con ese ID en la otra fuente hasta el cierre, incluidos pendientes de apertura. Una cantidad mayor a 1 impide el cruce automático.</t>
      </text>
    </comment>
    <comment authorId="0" ref="K68">
      <text>
        <t xml:space="preserve">Anota respaldo, causa de la diferencia y acción o fecha esperada. No modifica fórmulas.</t>
      </text>
    </comment>
    <comment authorId="0" ref="C20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20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201">
      <text>
        <t xml:space="preserve">Descripción breve del cobro o pago. No determina el cruce.</t>
      </text>
    </comment>
    <comment authorId="0" ref="F201">
      <text>
        <t xml:space="preserve">Importe positivo que aumenta la caja bancaria. No llenar entradas y salidas en la misma fila.</t>
      </text>
    </comment>
    <comment authorId="0" ref="C6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201">
      <text>
        <t xml:space="preserve">Importe positivo que disminuye la caja bancaria. No escribir negativos.</t>
      </text>
    </comment>
    <comment authorId="0" ref="D6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201">
      <text>
        <t xml:space="preserve">Importe neto = entrada menos salida. Fórmula, no editar.</t>
      </text>
    </comment>
    <comment authorId="0" ref="E69">
      <text>
        <t xml:space="preserve">Descripción breve del cobro o pago. No determina el cruce.</t>
      </text>
    </comment>
    <comment authorId="0" ref="I20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69">
      <text>
        <t xml:space="preserve">Importe positivo que aumenta la caja bancaria. No llenar entradas y salidas en la misma fila.</t>
      </text>
    </comment>
    <comment authorId="0" ref="J201">
      <text>
        <t xml:space="preserve">Cantidad de movimientos con ese ID en la otra fuente hasta el cierre, incluidos pendientes de apertura. Una cantidad mayor a 1 impide el cruce automático.</t>
      </text>
    </comment>
    <comment authorId="0" ref="G69">
      <text>
        <t xml:space="preserve">Importe positivo que disminuye la caja bancaria. No escribir negativos.</t>
      </text>
    </comment>
    <comment authorId="0" ref="K201">
      <text>
        <t xml:space="preserve">Anota respaldo, causa de la diferencia y acción o fecha esperada. No modifica fórmulas.</t>
      </text>
    </comment>
    <comment authorId="0" ref="H69">
      <text>
        <t xml:space="preserve">Importe neto = entrada menos salida. Fórmula, no editar.</t>
      </text>
    </comment>
    <comment authorId="0" ref="I6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69">
      <text>
        <t xml:space="preserve">Cantidad de movimientos con ese ID en la otra fuente hasta el cierre, incluidos pendientes de apertura. Una cantidad mayor a 1 impide el cruce automático.</t>
      </text>
    </comment>
    <comment authorId="0" ref="K69">
      <text>
        <t xml:space="preserve">Anota respaldo, causa de la diferencia y acción o fecha esperada. No modifica fórmulas.</t>
      </text>
    </comment>
    <comment authorId="0" ref="C20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20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202">
      <text>
        <t xml:space="preserve">Descripción breve del cobro o pago. No determina el cruce.</t>
      </text>
    </comment>
    <comment authorId="0" ref="F202">
      <text>
        <t xml:space="preserve">Importe positivo que aumenta la caja bancaria. No llenar entradas y salidas en la misma fila.</t>
      </text>
    </comment>
    <comment authorId="0" ref="C7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202">
      <text>
        <t xml:space="preserve">Importe positivo que disminuye la caja bancaria. No escribir negativos.</t>
      </text>
    </comment>
    <comment authorId="0" ref="D7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202">
      <text>
        <t xml:space="preserve">Importe neto = entrada menos salida. Fórmula, no editar.</t>
      </text>
    </comment>
    <comment authorId="0" ref="E70">
      <text>
        <t xml:space="preserve">Descripción breve del cobro o pago. No determina el cruce.</t>
      </text>
    </comment>
    <comment authorId="0" ref="I20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70">
      <text>
        <t xml:space="preserve">Importe positivo que aumenta la caja bancaria. No llenar entradas y salidas en la misma fila.</t>
      </text>
    </comment>
    <comment authorId="0" ref="J202">
      <text>
        <t xml:space="preserve">Cantidad de movimientos con ese ID en la otra fuente hasta el cierre, incluidos pendientes de apertura. Una cantidad mayor a 1 impide el cruce automático.</t>
      </text>
    </comment>
    <comment authorId="0" ref="G70">
      <text>
        <t xml:space="preserve">Importe positivo que disminuye la caja bancaria. No escribir negativos.</t>
      </text>
    </comment>
    <comment authorId="0" ref="K202">
      <text>
        <t xml:space="preserve">Anota respaldo, causa de la diferencia y acción o fecha esperada. No modifica fórmulas.</t>
      </text>
    </comment>
    <comment authorId="0" ref="H70">
      <text>
        <t xml:space="preserve">Importe neto = entrada menos salida. Fórmula, no editar.</t>
      </text>
    </comment>
    <comment authorId="0" ref="I7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0">
      <text>
        <t xml:space="preserve">Cantidad de movimientos con ese ID en la otra fuente hasta el cierre, incluidos pendientes de apertura. Una cantidad mayor a 1 impide el cruce automático.</t>
      </text>
    </comment>
    <comment authorId="0" ref="K70">
      <text>
        <t xml:space="preserve">Anota respaldo, causa de la diferencia y acción o fecha esperada. No modifica fórmulas.</t>
      </text>
    </comment>
    <comment authorId="0" ref="C20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20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203">
      <text>
        <t xml:space="preserve">Descripción breve del cobro o pago. No determina el cruce.</t>
      </text>
    </comment>
    <comment authorId="0" ref="F203">
      <text>
        <t xml:space="preserve">Importe positivo que aumenta la caja bancaria. No llenar entradas y salidas en la misma fila.</t>
      </text>
    </comment>
    <comment authorId="0" ref="C7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203">
      <text>
        <t xml:space="preserve">Importe positivo que disminuye la caja bancaria. No escribir negativos.</t>
      </text>
    </comment>
    <comment authorId="0" ref="D7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203">
      <text>
        <t xml:space="preserve">Importe neto = entrada menos salida. Fórmula, no editar.</t>
      </text>
    </comment>
    <comment authorId="0" ref="E71">
      <text>
        <t xml:space="preserve">Descripción breve del cobro o pago. No determina el cruce.</t>
      </text>
    </comment>
    <comment authorId="0" ref="I20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71">
      <text>
        <t xml:space="preserve">Importe positivo que aumenta la caja bancaria. No llenar entradas y salidas en la misma fila.</t>
      </text>
    </comment>
    <comment authorId="0" ref="J203">
      <text>
        <t xml:space="preserve">Cantidad de movimientos con ese ID en la otra fuente hasta el cierre, incluidos pendientes de apertura. Una cantidad mayor a 1 impide el cruce automático.</t>
      </text>
    </comment>
    <comment authorId="0" ref="G71">
      <text>
        <t xml:space="preserve">Importe positivo que disminuye la caja bancaria. No escribir negativos.</t>
      </text>
    </comment>
    <comment authorId="0" ref="K203">
      <text>
        <t xml:space="preserve">Anota respaldo, causa de la diferencia y acción o fecha esperada. No modifica fórmulas.</t>
      </text>
    </comment>
    <comment authorId="0" ref="H71">
      <text>
        <t xml:space="preserve">Importe neto = entrada menos salida. Fórmula, no editar.</t>
      </text>
    </comment>
    <comment authorId="0" ref="I7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1">
      <text>
        <t xml:space="preserve">Cantidad de movimientos con ese ID en la otra fuente hasta el cierre, incluidos pendientes de apertura. Una cantidad mayor a 1 impide el cruce automático.</t>
      </text>
    </comment>
    <comment authorId="0" ref="K71">
      <text>
        <t xml:space="preserve">Anota respaldo, causa de la diferencia y acción o fecha esperada. No modifica fórmulas.</t>
      </text>
    </comment>
    <comment authorId="0" ref="C20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20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204">
      <text>
        <t xml:space="preserve">Descripción breve del cobro o pago. No determina el cruce.</t>
      </text>
    </comment>
    <comment authorId="0" ref="F204">
      <text>
        <t xml:space="preserve">Importe positivo que aumenta la caja bancaria. No llenar entradas y salidas en la misma fila.</t>
      </text>
    </comment>
    <comment authorId="0" ref="C7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204">
      <text>
        <t xml:space="preserve">Importe positivo que disminuye la caja bancaria. No escribir negativos.</t>
      </text>
    </comment>
    <comment authorId="0" ref="D7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204">
      <text>
        <t xml:space="preserve">Importe neto = entrada menos salida. Fórmula, no editar.</t>
      </text>
    </comment>
    <comment authorId="0" ref="E72">
      <text>
        <t xml:space="preserve">Descripción breve del cobro o pago. No determina el cruce.</t>
      </text>
    </comment>
    <comment authorId="0" ref="I20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72">
      <text>
        <t xml:space="preserve">Importe positivo que aumenta la caja bancaria. No llenar entradas y salidas en la misma fila.</t>
      </text>
    </comment>
    <comment authorId="0" ref="J204">
      <text>
        <t xml:space="preserve">Cantidad de movimientos con ese ID en la otra fuente hasta el cierre, incluidos pendientes de apertura. Una cantidad mayor a 1 impide el cruce automático.</t>
      </text>
    </comment>
    <comment authorId="0" ref="G72">
      <text>
        <t xml:space="preserve">Importe positivo que disminuye la caja bancaria. No escribir negativos.</t>
      </text>
    </comment>
    <comment authorId="0" ref="K204">
      <text>
        <t xml:space="preserve">Anota respaldo, causa de la diferencia y acción o fecha esperada. No modifica fórmulas.</t>
      </text>
    </comment>
    <comment authorId="0" ref="H72">
      <text>
        <t xml:space="preserve">Importe neto = entrada menos salida. Fórmula, no editar.</t>
      </text>
    </comment>
    <comment authorId="0" ref="I7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2">
      <text>
        <t xml:space="preserve">Cantidad de movimientos con ese ID en la otra fuente hasta el cierre, incluidos pendientes de apertura. Una cantidad mayor a 1 impide el cruce automático.</t>
      </text>
    </comment>
    <comment authorId="0" ref="K72">
      <text>
        <t xml:space="preserve">Anota respaldo, causa de la diferencia y acción o fecha esperada. No modifica fórmulas.</t>
      </text>
    </comment>
    <comment authorId="0" ref="C20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20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205">
      <text>
        <t xml:space="preserve">Descripción breve del cobro o pago. No determina el cruce.</t>
      </text>
    </comment>
    <comment authorId="0" ref="F205">
      <text>
        <t xml:space="preserve">Importe positivo que aumenta la caja bancaria. No llenar entradas y salidas en la misma fila.</t>
      </text>
    </comment>
    <comment authorId="0" ref="C7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G205">
      <text>
        <t xml:space="preserve">Importe positivo que disminuye la caja bancaria. No escribir negativos.</t>
      </text>
    </comment>
    <comment authorId="0" ref="D7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H205">
      <text>
        <t xml:space="preserve">Importe neto = entrada menos salida. Fórmula, no editar.</t>
      </text>
    </comment>
    <comment authorId="0" ref="E73">
      <text>
        <t xml:space="preserve">Descripción breve del cobro o pago. No determina el cruce.</t>
      </text>
    </comment>
    <comment authorId="0" ref="I20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F73">
      <text>
        <t xml:space="preserve">Importe positivo que aumenta la caja bancaria. No llenar entradas y salidas en la misma fila.</t>
      </text>
    </comment>
    <comment authorId="0" ref="J205">
      <text>
        <t xml:space="preserve">Cantidad de movimientos con ese ID en la otra fuente hasta el cierre, incluidos pendientes de apertura. Una cantidad mayor a 1 impide el cruce automático.</t>
      </text>
    </comment>
    <comment authorId="0" ref="G73">
      <text>
        <t xml:space="preserve">Importe positivo que disminuye la caja bancaria. No escribir negativos.</t>
      </text>
    </comment>
    <comment authorId="0" ref="K205">
      <text>
        <t xml:space="preserve">Anota respaldo, causa de la diferencia y acción o fecha esperada. No modifica fórmulas.</t>
      </text>
    </comment>
    <comment authorId="0" ref="H73">
      <text>
        <t xml:space="preserve">Importe neto = entrada menos salida. Fórmula, no editar.</t>
      </text>
    </comment>
    <comment authorId="0" ref="I7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3">
      <text>
        <t xml:space="preserve">Cantidad de movimientos con ese ID en la otra fuente hasta el cierre, incluidos pendientes de apertura. Una cantidad mayor a 1 impide el cruce automático.</t>
      </text>
    </comment>
    <comment authorId="0" ref="K73">
      <text>
        <t xml:space="preserve">Anota respaldo, causa de la diferencia y acción o fecha esperada. No modifica fórmulas.</t>
      </text>
    </comment>
    <comment authorId="0" ref="C7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7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74">
      <text>
        <t xml:space="preserve">Descripción breve del cobro o pago. No determina el cruce.</t>
      </text>
    </comment>
    <comment authorId="0" ref="F74">
      <text>
        <t xml:space="preserve">Importe positivo que aumenta la caja bancaria. No llenar entradas y salidas en la misma fila.</t>
      </text>
    </comment>
    <comment authorId="0" ref="G74">
      <text>
        <t xml:space="preserve">Importe positivo que disminuye la caja bancaria. No escribir negativos.</t>
      </text>
    </comment>
    <comment authorId="0" ref="H74">
      <text>
        <t xml:space="preserve">Importe neto = entrada menos salida. Fórmula, no editar.</t>
      </text>
    </comment>
    <comment authorId="0" ref="I7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4">
      <text>
        <t xml:space="preserve">Cantidad de movimientos con ese ID en la otra fuente hasta el cierre, incluidos pendientes de apertura. Una cantidad mayor a 1 impide el cruce automático.</t>
      </text>
    </comment>
    <comment authorId="0" ref="K74">
      <text>
        <t xml:space="preserve">Anota respaldo, causa de la diferencia y acción o fecha esperada. No modifica fórmulas.</t>
      </text>
    </comment>
    <comment authorId="0" ref="C7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7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75">
      <text>
        <t xml:space="preserve">Descripción breve del cobro o pago. No determina el cruce.</t>
      </text>
    </comment>
    <comment authorId="0" ref="F75">
      <text>
        <t xml:space="preserve">Importe positivo que aumenta la caja bancaria. No llenar entradas y salidas en la misma fila.</t>
      </text>
    </comment>
    <comment authorId="0" ref="G75">
      <text>
        <t xml:space="preserve">Importe positivo que disminuye la caja bancaria. No escribir negativos.</t>
      </text>
    </comment>
    <comment authorId="0" ref="H75">
      <text>
        <t xml:space="preserve">Importe neto = entrada menos salida. Fórmula, no editar.</t>
      </text>
    </comment>
    <comment authorId="0" ref="I7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5">
      <text>
        <t xml:space="preserve">Cantidad de movimientos con ese ID en la otra fuente hasta el cierre, incluidos pendientes de apertura. Una cantidad mayor a 1 impide el cruce automático.</t>
      </text>
    </comment>
    <comment authorId="0" ref="K75">
      <text>
        <t xml:space="preserve">Anota respaldo, causa de la diferencia y acción o fecha esperada. No modifica fórmulas.</t>
      </text>
    </comment>
    <comment authorId="0" ref="C7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7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76">
      <text>
        <t xml:space="preserve">Descripción breve del cobro o pago. No determina el cruce.</t>
      </text>
    </comment>
    <comment authorId="0" ref="F76">
      <text>
        <t xml:space="preserve">Importe positivo que aumenta la caja bancaria. No llenar entradas y salidas en la misma fila.</t>
      </text>
    </comment>
    <comment authorId="0" ref="G76">
      <text>
        <t xml:space="preserve">Importe positivo que disminuye la caja bancaria. No escribir negativos.</t>
      </text>
    </comment>
    <comment authorId="0" ref="H76">
      <text>
        <t xml:space="preserve">Importe neto = entrada menos salida. Fórmula, no editar.</t>
      </text>
    </comment>
    <comment authorId="0" ref="I7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6">
      <text>
        <t xml:space="preserve">Cantidad de movimientos con ese ID en la otra fuente hasta el cierre, incluidos pendientes de apertura. Una cantidad mayor a 1 impide el cruce automático.</t>
      </text>
    </comment>
    <comment authorId="0" ref="K76">
      <text>
        <t xml:space="preserve">Anota respaldo, causa de la diferencia y acción o fecha esperada. No modifica fórmulas.</t>
      </text>
    </comment>
    <comment authorId="0" ref="C7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7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77">
      <text>
        <t xml:space="preserve">Descripción breve del cobro o pago. No determina el cruce.</t>
      </text>
    </comment>
    <comment authorId="0" ref="F77">
      <text>
        <t xml:space="preserve">Importe positivo que aumenta la caja bancaria. No llenar entradas y salidas en la misma fila.</t>
      </text>
    </comment>
    <comment authorId="0" ref="G77">
      <text>
        <t xml:space="preserve">Importe positivo que disminuye la caja bancaria. No escribir negativos.</t>
      </text>
    </comment>
    <comment authorId="0" ref="H77">
      <text>
        <t xml:space="preserve">Importe neto = entrada menos salida. Fórmula, no editar.</t>
      </text>
    </comment>
    <comment authorId="0" ref="I7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7">
      <text>
        <t xml:space="preserve">Cantidad de movimientos con ese ID en la otra fuente hasta el cierre, incluidos pendientes de apertura. Una cantidad mayor a 1 impide el cruce automático.</t>
      </text>
    </comment>
    <comment authorId="0" ref="K77">
      <text>
        <t xml:space="preserve">Anota respaldo, causa de la diferencia y acción o fecha esperada. No modifica fórmulas.</t>
      </text>
    </comment>
    <comment authorId="0" ref="C7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7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78">
      <text>
        <t xml:space="preserve">Descripción breve del cobro o pago. No determina el cruce.</t>
      </text>
    </comment>
    <comment authorId="0" ref="F78">
      <text>
        <t xml:space="preserve">Importe positivo que aumenta la caja bancaria. No llenar entradas y salidas en la misma fila.</t>
      </text>
    </comment>
    <comment authorId="0" ref="G78">
      <text>
        <t xml:space="preserve">Importe positivo que disminuye la caja bancaria. No escribir negativos.</t>
      </text>
    </comment>
    <comment authorId="0" ref="H78">
      <text>
        <t xml:space="preserve">Importe neto = entrada menos salida. Fórmula, no editar.</t>
      </text>
    </comment>
    <comment authorId="0" ref="I7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8">
      <text>
        <t xml:space="preserve">Cantidad de movimientos con ese ID en la otra fuente hasta el cierre, incluidos pendientes de apertura. Una cantidad mayor a 1 impide el cruce automático.</t>
      </text>
    </comment>
    <comment authorId="0" ref="K78">
      <text>
        <t xml:space="preserve">Anota respaldo, causa de la diferencia y acción o fecha esperada. No modifica fórmulas.</t>
      </text>
    </comment>
    <comment authorId="0" ref="C7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7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79">
      <text>
        <t xml:space="preserve">Descripción breve del cobro o pago. No determina el cruce.</t>
      </text>
    </comment>
    <comment authorId="0" ref="F79">
      <text>
        <t xml:space="preserve">Importe positivo que aumenta la caja bancaria. No llenar entradas y salidas en la misma fila.</t>
      </text>
    </comment>
    <comment authorId="0" ref="G79">
      <text>
        <t xml:space="preserve">Importe positivo que disminuye la caja bancaria. No escribir negativos.</t>
      </text>
    </comment>
    <comment authorId="0" ref="H79">
      <text>
        <t xml:space="preserve">Importe neto = entrada menos salida. Fórmula, no editar.</t>
      </text>
    </comment>
    <comment authorId="0" ref="I7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79">
      <text>
        <t xml:space="preserve">Cantidad de movimientos con ese ID en la otra fuente hasta el cierre, incluidos pendientes de apertura. Una cantidad mayor a 1 impide el cruce automático.</t>
      </text>
    </comment>
    <comment authorId="0" ref="K79">
      <text>
        <t xml:space="preserve">Anota respaldo, causa de la diferencia y acción o fecha esperada. No modifica fórmulas.</t>
      </text>
    </comment>
    <comment authorId="0" ref="C8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0">
      <text>
        <t xml:space="preserve">Descripción breve del cobro o pago. No determina el cruce.</t>
      </text>
    </comment>
    <comment authorId="0" ref="F80">
      <text>
        <t xml:space="preserve">Importe positivo que aumenta la caja bancaria. No llenar entradas y salidas en la misma fila.</t>
      </text>
    </comment>
    <comment authorId="0" ref="G80">
      <text>
        <t xml:space="preserve">Importe positivo que disminuye la caja bancaria. No escribir negativos.</t>
      </text>
    </comment>
    <comment authorId="0" ref="H80">
      <text>
        <t xml:space="preserve">Importe neto = entrada menos salida. Fórmula, no editar.</t>
      </text>
    </comment>
    <comment authorId="0" ref="I8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0">
      <text>
        <t xml:space="preserve">Cantidad de movimientos con ese ID en la otra fuente hasta el cierre, incluidos pendientes de apertura. Una cantidad mayor a 1 impide el cruce automático.</t>
      </text>
    </comment>
    <comment authorId="0" ref="K80">
      <text>
        <t xml:space="preserve">Anota respaldo, causa de la diferencia y acción o fecha esperada. No modifica fórmulas.</t>
      </text>
    </comment>
    <comment authorId="0" ref="C8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1">
      <text>
        <t xml:space="preserve">Descripción breve del cobro o pago. No determina el cruce.</t>
      </text>
    </comment>
    <comment authorId="0" ref="F81">
      <text>
        <t xml:space="preserve">Importe positivo que aumenta la caja bancaria. No llenar entradas y salidas en la misma fila.</t>
      </text>
    </comment>
    <comment authorId="0" ref="G81">
      <text>
        <t xml:space="preserve">Importe positivo que disminuye la caja bancaria. No escribir negativos.</t>
      </text>
    </comment>
    <comment authorId="0" ref="H81">
      <text>
        <t xml:space="preserve">Importe neto = entrada menos salida. Fórmula, no editar.</t>
      </text>
    </comment>
    <comment authorId="0" ref="I8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1">
      <text>
        <t xml:space="preserve">Cantidad de movimientos con ese ID en la otra fuente hasta el cierre, incluidos pendientes de apertura. Una cantidad mayor a 1 impide el cruce automático.</t>
      </text>
    </comment>
    <comment authorId="0" ref="K81">
      <text>
        <t xml:space="preserve">Anota respaldo, causa de la diferencia y acción o fecha esperada. No modifica fórmulas.</t>
      </text>
    </comment>
    <comment authorId="0" ref="C8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2">
      <text>
        <t xml:space="preserve">Descripción breve del cobro o pago. No determina el cruce.</t>
      </text>
    </comment>
    <comment authorId="0" ref="F82">
      <text>
        <t xml:space="preserve">Importe positivo que aumenta la caja bancaria. No llenar entradas y salidas en la misma fila.</t>
      </text>
    </comment>
    <comment authorId="0" ref="G82">
      <text>
        <t xml:space="preserve">Importe positivo que disminuye la caja bancaria. No escribir negativos.</t>
      </text>
    </comment>
    <comment authorId="0" ref="H82">
      <text>
        <t xml:space="preserve">Importe neto = entrada menos salida. Fórmula, no editar.</t>
      </text>
    </comment>
    <comment authorId="0" ref="I8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2">
      <text>
        <t xml:space="preserve">Cantidad de movimientos con ese ID en la otra fuente hasta el cierre, incluidos pendientes de apertura. Una cantidad mayor a 1 impide el cruce automático.</t>
      </text>
    </comment>
    <comment authorId="0" ref="K82">
      <text>
        <t xml:space="preserve">Anota respaldo, causa de la diferencia y acción o fecha esperada. No modifica fórmulas.</t>
      </text>
    </comment>
    <comment authorId="0" ref="C8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3">
      <text>
        <t xml:space="preserve">Descripción breve del cobro o pago. No determina el cruce.</t>
      </text>
    </comment>
    <comment authorId="0" ref="F83">
      <text>
        <t xml:space="preserve">Importe positivo que aumenta la caja bancaria. No llenar entradas y salidas en la misma fila.</t>
      </text>
    </comment>
    <comment authorId="0" ref="G83">
      <text>
        <t xml:space="preserve">Importe positivo que disminuye la caja bancaria. No escribir negativos.</t>
      </text>
    </comment>
    <comment authorId="0" ref="H83">
      <text>
        <t xml:space="preserve">Importe neto = entrada menos salida. Fórmula, no editar.</t>
      </text>
    </comment>
    <comment authorId="0" ref="I8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3">
      <text>
        <t xml:space="preserve">Cantidad de movimientos con ese ID en la otra fuente hasta el cierre, incluidos pendientes de apertura. Una cantidad mayor a 1 impide el cruce automático.</t>
      </text>
    </comment>
    <comment authorId="0" ref="K83">
      <text>
        <t xml:space="preserve">Anota respaldo, causa de la diferencia y acción o fecha esperada. No modifica fórmulas.</t>
      </text>
    </comment>
    <comment authorId="0" ref="C8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4">
      <text>
        <t xml:space="preserve">Descripción breve del cobro o pago. No determina el cruce.</t>
      </text>
    </comment>
    <comment authorId="0" ref="F84">
      <text>
        <t xml:space="preserve">Importe positivo que aumenta la caja bancaria. No llenar entradas y salidas en la misma fila.</t>
      </text>
    </comment>
    <comment authorId="0" ref="G84">
      <text>
        <t xml:space="preserve">Importe positivo que disminuye la caja bancaria. No escribir negativos.</t>
      </text>
    </comment>
    <comment authorId="0" ref="H84">
      <text>
        <t xml:space="preserve">Importe neto = entrada menos salida. Fórmula, no editar.</t>
      </text>
    </comment>
    <comment authorId="0" ref="I8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4">
      <text>
        <t xml:space="preserve">Cantidad de movimientos con ese ID en la otra fuente hasta el cierre, incluidos pendientes de apertura. Una cantidad mayor a 1 impide el cruce automático.</t>
      </text>
    </comment>
    <comment authorId="0" ref="K84">
      <text>
        <t xml:space="preserve">Anota respaldo, causa de la diferencia y acción o fecha esperada. No modifica fórmulas.</t>
      </text>
    </comment>
    <comment authorId="0" ref="C8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5">
      <text>
        <t xml:space="preserve">Descripción breve del cobro o pago. No determina el cruce.</t>
      </text>
    </comment>
    <comment authorId="0" ref="F85">
      <text>
        <t xml:space="preserve">Importe positivo que aumenta la caja bancaria. No llenar entradas y salidas en la misma fila.</t>
      </text>
    </comment>
    <comment authorId="0" ref="G85">
      <text>
        <t xml:space="preserve">Importe positivo que disminuye la caja bancaria. No escribir negativos.</t>
      </text>
    </comment>
    <comment authorId="0" ref="H85">
      <text>
        <t xml:space="preserve">Importe neto = entrada menos salida. Fórmula, no editar.</t>
      </text>
    </comment>
    <comment authorId="0" ref="I8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5">
      <text>
        <t xml:space="preserve">Cantidad de movimientos con ese ID en la otra fuente hasta el cierre, incluidos pendientes de apertura. Una cantidad mayor a 1 impide el cruce automático.</t>
      </text>
    </comment>
    <comment authorId="0" ref="K85">
      <text>
        <t xml:space="preserve">Anota respaldo, causa de la diferencia y acción o fecha esperada. No modifica fórmulas.</t>
      </text>
    </comment>
    <comment authorId="0" ref="C8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6">
      <text>
        <t xml:space="preserve">Descripción breve del cobro o pago. No determina el cruce.</t>
      </text>
    </comment>
    <comment authorId="0" ref="F86">
      <text>
        <t xml:space="preserve">Importe positivo que aumenta la caja bancaria. No llenar entradas y salidas en la misma fila.</t>
      </text>
    </comment>
    <comment authorId="0" ref="G86">
      <text>
        <t xml:space="preserve">Importe positivo que disminuye la caja bancaria. No escribir negativos.</t>
      </text>
    </comment>
    <comment authorId="0" ref="H86">
      <text>
        <t xml:space="preserve">Importe neto = entrada menos salida. Fórmula, no editar.</t>
      </text>
    </comment>
    <comment authorId="0" ref="I8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6">
      <text>
        <t xml:space="preserve">Cantidad de movimientos con ese ID en la otra fuente hasta el cierre, incluidos pendientes de apertura. Una cantidad mayor a 1 impide el cruce automático.</t>
      </text>
    </comment>
    <comment authorId="0" ref="K86">
      <text>
        <t xml:space="preserve">Anota respaldo, causa de la diferencia y acción o fecha esperada. No modifica fórmulas.</t>
      </text>
    </comment>
    <comment authorId="0" ref="C8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7">
      <text>
        <t xml:space="preserve">Descripción breve del cobro o pago. No determina el cruce.</t>
      </text>
    </comment>
    <comment authorId="0" ref="F87">
      <text>
        <t xml:space="preserve">Importe positivo que aumenta la caja bancaria. No llenar entradas y salidas en la misma fila.</t>
      </text>
    </comment>
    <comment authorId="0" ref="G87">
      <text>
        <t xml:space="preserve">Importe positivo que disminuye la caja bancaria. No escribir negativos.</t>
      </text>
    </comment>
    <comment authorId="0" ref="H87">
      <text>
        <t xml:space="preserve">Importe neto = entrada menos salida. Fórmula, no editar.</t>
      </text>
    </comment>
    <comment authorId="0" ref="I8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7">
      <text>
        <t xml:space="preserve">Cantidad de movimientos con ese ID en la otra fuente hasta el cierre, incluidos pendientes de apertura. Una cantidad mayor a 1 impide el cruce automático.</t>
      </text>
    </comment>
    <comment authorId="0" ref="K87">
      <text>
        <t xml:space="preserve">Anota respaldo, causa de la diferencia y acción o fecha esperada. No modifica fórmulas.</t>
      </text>
    </comment>
    <comment authorId="0" ref="C8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8">
      <text>
        <t xml:space="preserve">Descripción breve del cobro o pago. No determina el cruce.</t>
      </text>
    </comment>
    <comment authorId="0" ref="F88">
      <text>
        <t xml:space="preserve">Importe positivo que aumenta la caja bancaria. No llenar entradas y salidas en la misma fila.</t>
      </text>
    </comment>
    <comment authorId="0" ref="G88">
      <text>
        <t xml:space="preserve">Importe positivo que disminuye la caja bancaria. No escribir negativos.</t>
      </text>
    </comment>
    <comment authorId="0" ref="H88">
      <text>
        <t xml:space="preserve">Importe neto = entrada menos salida. Fórmula, no editar.</t>
      </text>
    </comment>
    <comment authorId="0" ref="I8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8">
      <text>
        <t xml:space="preserve">Cantidad de movimientos con ese ID en la otra fuente hasta el cierre, incluidos pendientes de apertura. Una cantidad mayor a 1 impide el cruce automático.</t>
      </text>
    </comment>
    <comment authorId="0" ref="K88">
      <text>
        <t xml:space="preserve">Anota respaldo, causa de la diferencia y acción o fecha esperada. No modifica fórmulas.</t>
      </text>
    </comment>
    <comment authorId="0" ref="C8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8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89">
      <text>
        <t xml:space="preserve">Descripción breve del cobro o pago. No determina el cruce.</t>
      </text>
    </comment>
    <comment authorId="0" ref="F89">
      <text>
        <t xml:space="preserve">Importe positivo que aumenta la caja bancaria. No llenar entradas y salidas en la misma fila.</t>
      </text>
    </comment>
    <comment authorId="0" ref="G89">
      <text>
        <t xml:space="preserve">Importe positivo que disminuye la caja bancaria. No escribir negativos.</t>
      </text>
    </comment>
    <comment authorId="0" ref="H89">
      <text>
        <t xml:space="preserve">Importe neto = entrada menos salida. Fórmula, no editar.</t>
      </text>
    </comment>
    <comment authorId="0" ref="I8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89">
      <text>
        <t xml:space="preserve">Cantidad de movimientos con ese ID en la otra fuente hasta el cierre, incluidos pendientes de apertura. Una cantidad mayor a 1 impide el cruce automático.</t>
      </text>
    </comment>
    <comment authorId="0" ref="K89">
      <text>
        <t xml:space="preserve">Anota respaldo, causa de la diferencia y acción o fecha esperada. No modifica fórmulas.</t>
      </text>
    </comment>
    <comment authorId="0" ref="C9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0">
      <text>
        <t xml:space="preserve">Descripción breve del cobro o pago. No determina el cruce.</t>
      </text>
    </comment>
    <comment authorId="0" ref="F90">
      <text>
        <t xml:space="preserve">Importe positivo que aumenta la caja bancaria. No llenar entradas y salidas en la misma fila.</t>
      </text>
    </comment>
    <comment authorId="0" ref="G90">
      <text>
        <t xml:space="preserve">Importe positivo que disminuye la caja bancaria. No escribir negativos.</t>
      </text>
    </comment>
    <comment authorId="0" ref="H90">
      <text>
        <t xml:space="preserve">Importe neto = entrada menos salida. Fórmula, no editar.</t>
      </text>
    </comment>
    <comment authorId="0" ref="I9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0">
      <text>
        <t xml:space="preserve">Cantidad de movimientos con ese ID en la otra fuente hasta el cierre, incluidos pendientes de apertura. Una cantidad mayor a 1 impide el cruce automático.</t>
      </text>
    </comment>
    <comment authorId="0" ref="K90">
      <text>
        <t xml:space="preserve">Anota respaldo, causa de la diferencia y acción o fecha esperada. No modifica fórmulas.</t>
      </text>
    </comment>
    <comment authorId="0" ref="C9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1">
      <text>
        <t xml:space="preserve">Descripción breve del cobro o pago. No determina el cruce.</t>
      </text>
    </comment>
    <comment authorId="0" ref="F91">
      <text>
        <t xml:space="preserve">Importe positivo que aumenta la caja bancaria. No llenar entradas y salidas en la misma fila.</t>
      </text>
    </comment>
    <comment authorId="0" ref="G91">
      <text>
        <t xml:space="preserve">Importe positivo que disminuye la caja bancaria. No escribir negativos.</t>
      </text>
    </comment>
    <comment authorId="0" ref="H91">
      <text>
        <t xml:space="preserve">Importe neto = entrada menos salida. Fórmula, no editar.</t>
      </text>
    </comment>
    <comment authorId="0" ref="I9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1">
      <text>
        <t xml:space="preserve">Cantidad de movimientos con ese ID en la otra fuente hasta el cierre, incluidos pendientes de apertura. Una cantidad mayor a 1 impide el cruce automático.</t>
      </text>
    </comment>
    <comment authorId="0" ref="K91">
      <text>
        <t xml:space="preserve">Anota respaldo, causa de la diferencia y acción o fecha esperada. No modifica fórmulas.</t>
      </text>
    </comment>
    <comment authorId="0" ref="C9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2">
      <text>
        <t xml:space="preserve">Descripción breve del cobro o pago. No determina el cruce.</t>
      </text>
    </comment>
    <comment authorId="0" ref="F92">
      <text>
        <t xml:space="preserve">Importe positivo que aumenta la caja bancaria. No llenar entradas y salidas en la misma fila.</t>
      </text>
    </comment>
    <comment authorId="0" ref="G92">
      <text>
        <t xml:space="preserve">Importe positivo que disminuye la caja bancaria. No escribir negativos.</t>
      </text>
    </comment>
    <comment authorId="0" ref="H92">
      <text>
        <t xml:space="preserve">Importe neto = entrada menos salida. Fórmula, no editar.</t>
      </text>
    </comment>
    <comment authorId="0" ref="I9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2">
      <text>
        <t xml:space="preserve">Cantidad de movimientos con ese ID en la otra fuente hasta el cierre, incluidos pendientes de apertura. Una cantidad mayor a 1 impide el cruce automático.</t>
      </text>
    </comment>
    <comment authorId="0" ref="K92">
      <text>
        <t xml:space="preserve">Anota respaldo, causa de la diferencia y acción o fecha esperada. No modifica fórmulas.</t>
      </text>
    </comment>
    <comment authorId="0" ref="C9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3">
      <text>
        <t xml:space="preserve">Descripción breve del cobro o pago. No determina el cruce.</t>
      </text>
    </comment>
    <comment authorId="0" ref="F93">
      <text>
        <t xml:space="preserve">Importe positivo que aumenta la caja bancaria. No llenar entradas y salidas en la misma fila.</t>
      </text>
    </comment>
    <comment authorId="0" ref="G93">
      <text>
        <t xml:space="preserve">Importe positivo que disminuye la caja bancaria. No escribir negativos.</t>
      </text>
    </comment>
    <comment authorId="0" ref="H93">
      <text>
        <t xml:space="preserve">Importe neto = entrada menos salida. Fórmula, no editar.</t>
      </text>
    </comment>
    <comment authorId="0" ref="I9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3">
      <text>
        <t xml:space="preserve">Cantidad de movimientos con ese ID en la otra fuente hasta el cierre, incluidos pendientes de apertura. Una cantidad mayor a 1 impide el cruce automático.</t>
      </text>
    </comment>
    <comment authorId="0" ref="K93">
      <text>
        <t xml:space="preserve">Anota respaldo, causa de la diferencia y acción o fecha esperada. No modifica fórmulas.</t>
      </text>
    </comment>
    <comment authorId="0" ref="C9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4">
      <text>
        <t xml:space="preserve">Descripción breve del cobro o pago. No determina el cruce.</t>
      </text>
    </comment>
    <comment authorId="0" ref="F94">
      <text>
        <t xml:space="preserve">Importe positivo que aumenta la caja bancaria. No llenar entradas y salidas en la misma fila.</t>
      </text>
    </comment>
    <comment authorId="0" ref="G94">
      <text>
        <t xml:space="preserve">Importe positivo que disminuye la caja bancaria. No escribir negativos.</t>
      </text>
    </comment>
    <comment authorId="0" ref="H94">
      <text>
        <t xml:space="preserve">Importe neto = entrada menos salida. Fórmula, no editar.</t>
      </text>
    </comment>
    <comment authorId="0" ref="I9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4">
      <text>
        <t xml:space="preserve">Cantidad de movimientos con ese ID en la otra fuente hasta el cierre, incluidos pendientes de apertura. Una cantidad mayor a 1 impide el cruce automático.</t>
      </text>
    </comment>
    <comment authorId="0" ref="K94">
      <text>
        <t xml:space="preserve">Anota respaldo, causa de la diferencia y acción o fecha esperada. No modifica fórmulas.</t>
      </text>
    </comment>
    <comment authorId="0" ref="C9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5">
      <text>
        <t xml:space="preserve">Descripción breve del cobro o pago. No determina el cruce.</t>
      </text>
    </comment>
    <comment authorId="0" ref="F95">
      <text>
        <t xml:space="preserve">Importe positivo que aumenta la caja bancaria. No llenar entradas y salidas en la misma fila.</t>
      </text>
    </comment>
    <comment authorId="0" ref="G95">
      <text>
        <t xml:space="preserve">Importe positivo que disminuye la caja bancaria. No escribir negativos.</t>
      </text>
    </comment>
    <comment authorId="0" ref="H95">
      <text>
        <t xml:space="preserve">Importe neto = entrada menos salida. Fórmula, no editar.</t>
      </text>
    </comment>
    <comment authorId="0" ref="I9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5">
      <text>
        <t xml:space="preserve">Cantidad de movimientos con ese ID en la otra fuente hasta el cierre, incluidos pendientes de apertura. Una cantidad mayor a 1 impide el cruce automático.</t>
      </text>
    </comment>
    <comment authorId="0" ref="K95">
      <text>
        <t xml:space="preserve">Anota respaldo, causa de la diferencia y acción o fecha esperada. No modifica fórmulas.</t>
      </text>
    </comment>
    <comment authorId="0" ref="C9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6">
      <text>
        <t xml:space="preserve">Descripción breve del cobro o pago. No determina el cruce.</t>
      </text>
    </comment>
    <comment authorId="0" ref="F96">
      <text>
        <t xml:space="preserve">Importe positivo que aumenta la caja bancaria. No llenar entradas y salidas en la misma fila.</t>
      </text>
    </comment>
    <comment authorId="0" ref="G96">
      <text>
        <t xml:space="preserve">Importe positivo que disminuye la caja bancaria. No escribir negativos.</t>
      </text>
    </comment>
    <comment authorId="0" ref="H96">
      <text>
        <t xml:space="preserve">Importe neto = entrada menos salida. Fórmula, no editar.</t>
      </text>
    </comment>
    <comment authorId="0" ref="I9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6">
      <text>
        <t xml:space="preserve">Cantidad de movimientos con ese ID en la otra fuente hasta el cierre, incluidos pendientes de apertura. Una cantidad mayor a 1 impide el cruce automático.</t>
      </text>
    </comment>
    <comment authorId="0" ref="K96">
      <text>
        <t xml:space="preserve">Anota respaldo, causa de la diferencia y acción o fecha esperada. No modifica fórmulas.</t>
      </text>
    </comment>
    <comment authorId="0" ref="C9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7">
      <text>
        <t xml:space="preserve">Descripción breve del cobro o pago. No determina el cruce.</t>
      </text>
    </comment>
    <comment authorId="0" ref="F97">
      <text>
        <t xml:space="preserve">Importe positivo que aumenta la caja bancaria. No llenar entradas y salidas en la misma fila.</t>
      </text>
    </comment>
    <comment authorId="0" ref="G97">
      <text>
        <t xml:space="preserve">Importe positivo que disminuye la caja bancaria. No escribir negativos.</t>
      </text>
    </comment>
    <comment authorId="0" ref="H97">
      <text>
        <t xml:space="preserve">Importe neto = entrada menos salida. Fórmula, no editar.</t>
      </text>
    </comment>
    <comment authorId="0" ref="I9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7">
      <text>
        <t xml:space="preserve">Cantidad de movimientos con ese ID en la otra fuente hasta el cierre, incluidos pendientes de apertura. Una cantidad mayor a 1 impide el cruce automático.</t>
      </text>
    </comment>
    <comment authorId="0" ref="K97">
      <text>
        <t xml:space="preserve">Anota respaldo, causa de la diferencia y acción o fecha esperada. No modifica fórmulas.</t>
      </text>
    </comment>
    <comment authorId="0" ref="C9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8">
      <text>
        <t xml:space="preserve">Descripción breve del cobro o pago. No determina el cruce.</t>
      </text>
    </comment>
    <comment authorId="0" ref="F98">
      <text>
        <t xml:space="preserve">Importe positivo que aumenta la caja bancaria. No llenar entradas y salidas en la misma fila.</t>
      </text>
    </comment>
    <comment authorId="0" ref="G98">
      <text>
        <t xml:space="preserve">Importe positivo que disminuye la caja bancaria. No escribir negativos.</t>
      </text>
    </comment>
    <comment authorId="0" ref="H98">
      <text>
        <t xml:space="preserve">Importe neto = entrada menos salida. Fórmula, no editar.</t>
      </text>
    </comment>
    <comment authorId="0" ref="I9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8">
      <text>
        <t xml:space="preserve">Cantidad de movimientos con ese ID en la otra fuente hasta el cierre, incluidos pendientes de apertura. Una cantidad mayor a 1 impide el cruce automático.</t>
      </text>
    </comment>
    <comment authorId="0" ref="K98">
      <text>
        <t xml:space="preserve">Anota respaldo, causa de la diferencia y acción o fecha esperada. No modifica fórmulas.</t>
      </text>
    </comment>
    <comment authorId="0" ref="C9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9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99">
      <text>
        <t xml:space="preserve">Descripción breve del cobro o pago. No determina el cruce.</t>
      </text>
    </comment>
    <comment authorId="0" ref="F99">
      <text>
        <t xml:space="preserve">Importe positivo que aumenta la caja bancaria. No llenar entradas y salidas en la misma fila.</t>
      </text>
    </comment>
    <comment authorId="0" ref="G99">
      <text>
        <t xml:space="preserve">Importe positivo que disminuye la caja bancaria. No escribir negativos.</t>
      </text>
    </comment>
    <comment authorId="0" ref="H99">
      <text>
        <t xml:space="preserve">Importe neto = entrada menos salida. Fórmula, no editar.</t>
      </text>
    </comment>
    <comment authorId="0" ref="I9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99">
      <text>
        <t xml:space="preserve">Cantidad de movimientos con ese ID en la otra fuente hasta el cierre, incluidos pendientes de apertura. Una cantidad mayor a 1 impide el cruce automático.</t>
      </text>
    </comment>
    <comment authorId="0" ref="K99">
      <text>
        <t xml:space="preserve">Anota respaldo, causa de la diferencia y acción o fecha esperada. No modifica fórmulas.</t>
      </text>
    </comment>
    <comment authorId="0" ref="C10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0">
      <text>
        <t xml:space="preserve">Descripción breve del cobro o pago. No determina el cruce.</t>
      </text>
    </comment>
    <comment authorId="0" ref="F100">
      <text>
        <t xml:space="preserve">Importe positivo que aumenta la caja bancaria. No llenar entradas y salidas en la misma fila.</t>
      </text>
    </comment>
    <comment authorId="0" ref="G100">
      <text>
        <t xml:space="preserve">Importe positivo que disminuye la caja bancaria. No escribir negativos.</t>
      </text>
    </comment>
    <comment authorId="0" ref="H100">
      <text>
        <t xml:space="preserve">Importe neto = entrada menos salida. Fórmula, no editar.</t>
      </text>
    </comment>
    <comment authorId="0" ref="I10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0">
      <text>
        <t xml:space="preserve">Cantidad de movimientos con ese ID en la otra fuente hasta el cierre, incluidos pendientes de apertura. Una cantidad mayor a 1 impide el cruce automático.</t>
      </text>
    </comment>
    <comment authorId="0" ref="K100">
      <text>
        <t xml:space="preserve">Anota respaldo, causa de la diferencia y acción o fecha esperada. No modifica fórmulas.</t>
      </text>
    </comment>
    <comment authorId="0" ref="C10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1">
      <text>
        <t xml:space="preserve">Descripción breve del cobro o pago. No determina el cruce.</t>
      </text>
    </comment>
    <comment authorId="0" ref="F101">
      <text>
        <t xml:space="preserve">Importe positivo que aumenta la caja bancaria. No llenar entradas y salidas en la misma fila.</t>
      </text>
    </comment>
    <comment authorId="0" ref="G101">
      <text>
        <t xml:space="preserve">Importe positivo que disminuye la caja bancaria. No escribir negativos.</t>
      </text>
    </comment>
    <comment authorId="0" ref="H101">
      <text>
        <t xml:space="preserve">Importe neto = entrada menos salida. Fórmula, no editar.</t>
      </text>
    </comment>
    <comment authorId="0" ref="I10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1">
      <text>
        <t xml:space="preserve">Cantidad de movimientos con ese ID en la otra fuente hasta el cierre, incluidos pendientes de apertura. Una cantidad mayor a 1 impide el cruce automático.</t>
      </text>
    </comment>
    <comment authorId="0" ref="K101">
      <text>
        <t xml:space="preserve">Anota respaldo, causa de la diferencia y acción o fecha esperada. No modifica fórmulas.</t>
      </text>
    </comment>
    <comment authorId="0" ref="C10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2">
      <text>
        <t xml:space="preserve">Descripción breve del cobro o pago. No determina el cruce.</t>
      </text>
    </comment>
    <comment authorId="0" ref="F102">
      <text>
        <t xml:space="preserve">Importe positivo que aumenta la caja bancaria. No llenar entradas y salidas en la misma fila.</t>
      </text>
    </comment>
    <comment authorId="0" ref="G102">
      <text>
        <t xml:space="preserve">Importe positivo que disminuye la caja bancaria. No escribir negativos.</t>
      </text>
    </comment>
    <comment authorId="0" ref="H102">
      <text>
        <t xml:space="preserve">Importe neto = entrada menos salida. Fórmula, no editar.</t>
      </text>
    </comment>
    <comment authorId="0" ref="I10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2">
      <text>
        <t xml:space="preserve">Cantidad de movimientos con ese ID en la otra fuente hasta el cierre, incluidos pendientes de apertura. Una cantidad mayor a 1 impide el cruce automático.</t>
      </text>
    </comment>
    <comment authorId="0" ref="K102">
      <text>
        <t xml:space="preserve">Anota respaldo, causa de la diferencia y acción o fecha esperada. No modifica fórmulas.</t>
      </text>
    </comment>
    <comment authorId="0" ref="C10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3">
      <text>
        <t xml:space="preserve">Descripción breve del cobro o pago. No determina el cruce.</t>
      </text>
    </comment>
    <comment authorId="0" ref="F103">
      <text>
        <t xml:space="preserve">Importe positivo que aumenta la caja bancaria. No llenar entradas y salidas en la misma fila.</t>
      </text>
    </comment>
    <comment authorId="0" ref="G103">
      <text>
        <t xml:space="preserve">Importe positivo que disminuye la caja bancaria. No escribir negativos.</t>
      </text>
    </comment>
    <comment authorId="0" ref="H103">
      <text>
        <t xml:space="preserve">Importe neto = entrada menos salida. Fórmula, no editar.</t>
      </text>
    </comment>
    <comment authorId="0" ref="I10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3">
      <text>
        <t xml:space="preserve">Cantidad de movimientos con ese ID en la otra fuente hasta el cierre, incluidos pendientes de apertura. Una cantidad mayor a 1 impide el cruce automático.</t>
      </text>
    </comment>
    <comment authorId="0" ref="K103">
      <text>
        <t xml:space="preserve">Anota respaldo, causa de la diferencia y acción o fecha esperada. No modifica fórmulas.</t>
      </text>
    </comment>
    <comment authorId="0" ref="C10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4">
      <text>
        <t xml:space="preserve">Descripción breve del cobro o pago. No determina el cruce.</t>
      </text>
    </comment>
    <comment authorId="0" ref="F104">
      <text>
        <t xml:space="preserve">Importe positivo que aumenta la caja bancaria. No llenar entradas y salidas en la misma fila.</t>
      </text>
    </comment>
    <comment authorId="0" ref="G104">
      <text>
        <t xml:space="preserve">Importe positivo que disminuye la caja bancaria. No escribir negativos.</t>
      </text>
    </comment>
    <comment authorId="0" ref="H104">
      <text>
        <t xml:space="preserve">Importe neto = entrada menos salida. Fórmula, no editar.</t>
      </text>
    </comment>
    <comment authorId="0" ref="I10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4">
      <text>
        <t xml:space="preserve">Cantidad de movimientos con ese ID en la otra fuente hasta el cierre, incluidos pendientes de apertura. Una cantidad mayor a 1 impide el cruce automático.</t>
      </text>
    </comment>
    <comment authorId="0" ref="K104">
      <text>
        <t xml:space="preserve">Anota respaldo, causa de la diferencia y acción o fecha esperada. No modifica fórmulas.</t>
      </text>
    </comment>
    <comment authorId="0" ref="C10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5">
      <text>
        <t xml:space="preserve">Descripción breve del cobro o pago. No determina el cruce.</t>
      </text>
    </comment>
    <comment authorId="0" ref="F105">
      <text>
        <t xml:space="preserve">Importe positivo que aumenta la caja bancaria. No llenar entradas y salidas en la misma fila.</t>
      </text>
    </comment>
    <comment authorId="0" ref="G105">
      <text>
        <t xml:space="preserve">Importe positivo que disminuye la caja bancaria. No escribir negativos.</t>
      </text>
    </comment>
    <comment authorId="0" ref="H105">
      <text>
        <t xml:space="preserve">Importe neto = entrada menos salida. Fórmula, no editar.</t>
      </text>
    </comment>
    <comment authorId="0" ref="I10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5">
      <text>
        <t xml:space="preserve">Cantidad de movimientos con ese ID en la otra fuente hasta el cierre, incluidos pendientes de apertura. Una cantidad mayor a 1 impide el cruce automático.</t>
      </text>
    </comment>
    <comment authorId="0" ref="K105">
      <text>
        <t xml:space="preserve">Anota respaldo, causa de la diferencia y acción o fecha esperada. No modifica fórmulas.</t>
      </text>
    </comment>
    <comment authorId="0" ref="C10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6">
      <text>
        <t xml:space="preserve">Descripción breve del cobro o pago. No determina el cruce.</t>
      </text>
    </comment>
    <comment authorId="0" ref="F106">
      <text>
        <t xml:space="preserve">Importe positivo que aumenta la caja bancaria. No llenar entradas y salidas en la misma fila.</t>
      </text>
    </comment>
    <comment authorId="0" ref="G106">
      <text>
        <t xml:space="preserve">Importe positivo que disminuye la caja bancaria. No escribir negativos.</t>
      </text>
    </comment>
    <comment authorId="0" ref="H106">
      <text>
        <t xml:space="preserve">Importe neto = entrada menos salida. Fórmula, no editar.</t>
      </text>
    </comment>
    <comment authorId="0" ref="I10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6">
      <text>
        <t xml:space="preserve">Cantidad de movimientos con ese ID en la otra fuente hasta el cierre, incluidos pendientes de apertura. Una cantidad mayor a 1 impide el cruce automático.</t>
      </text>
    </comment>
    <comment authorId="0" ref="K106">
      <text>
        <t xml:space="preserve">Anota respaldo, causa de la diferencia y acción o fecha esperada. No modifica fórmulas.</t>
      </text>
    </comment>
    <comment authorId="0" ref="C10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7">
      <text>
        <t xml:space="preserve">Descripción breve del cobro o pago. No determina el cruce.</t>
      </text>
    </comment>
    <comment authorId="0" ref="F107">
      <text>
        <t xml:space="preserve">Importe positivo que aumenta la caja bancaria. No llenar entradas y salidas en la misma fila.</t>
      </text>
    </comment>
    <comment authorId="0" ref="G107">
      <text>
        <t xml:space="preserve">Importe positivo que disminuye la caja bancaria. No escribir negativos.</t>
      </text>
    </comment>
    <comment authorId="0" ref="H107">
      <text>
        <t xml:space="preserve">Importe neto = entrada menos salida. Fórmula, no editar.</t>
      </text>
    </comment>
    <comment authorId="0" ref="I10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7">
      <text>
        <t xml:space="preserve">Cantidad de movimientos con ese ID en la otra fuente hasta el cierre, incluidos pendientes de apertura. Una cantidad mayor a 1 impide el cruce automático.</t>
      </text>
    </comment>
    <comment authorId="0" ref="K107">
      <text>
        <t xml:space="preserve">Anota respaldo, causa de la diferencia y acción o fecha esperada. No modifica fórmulas.</t>
      </text>
    </comment>
    <comment authorId="0" ref="C10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8">
      <text>
        <t xml:space="preserve">Descripción breve del cobro o pago. No determina el cruce.</t>
      </text>
    </comment>
    <comment authorId="0" ref="F108">
      <text>
        <t xml:space="preserve">Importe positivo que aumenta la caja bancaria. No llenar entradas y salidas en la misma fila.</t>
      </text>
    </comment>
    <comment authorId="0" ref="G108">
      <text>
        <t xml:space="preserve">Importe positivo que disminuye la caja bancaria. No escribir negativos.</t>
      </text>
    </comment>
    <comment authorId="0" ref="H108">
      <text>
        <t xml:space="preserve">Importe neto = entrada menos salida. Fórmula, no editar.</t>
      </text>
    </comment>
    <comment authorId="0" ref="I10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8">
      <text>
        <t xml:space="preserve">Cantidad de movimientos con ese ID en la otra fuente hasta el cierre, incluidos pendientes de apertura. Una cantidad mayor a 1 impide el cruce automático.</t>
      </text>
    </comment>
    <comment authorId="0" ref="K108">
      <text>
        <t xml:space="preserve">Anota respaldo, causa de la diferencia y acción o fecha esperada. No modifica fórmulas.</t>
      </text>
    </comment>
    <comment authorId="0" ref="C10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0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09">
      <text>
        <t xml:space="preserve">Descripción breve del cobro o pago. No determina el cruce.</t>
      </text>
    </comment>
    <comment authorId="0" ref="F109">
      <text>
        <t xml:space="preserve">Importe positivo que aumenta la caja bancaria. No llenar entradas y salidas en la misma fila.</t>
      </text>
    </comment>
    <comment authorId="0" ref="G109">
      <text>
        <t xml:space="preserve">Importe positivo que disminuye la caja bancaria. No escribir negativos.</t>
      </text>
    </comment>
    <comment authorId="0" ref="H109">
      <text>
        <t xml:space="preserve">Importe neto = entrada menos salida. Fórmula, no editar.</t>
      </text>
    </comment>
    <comment authorId="0" ref="I10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09">
      <text>
        <t xml:space="preserve">Cantidad de movimientos con ese ID en la otra fuente hasta el cierre, incluidos pendientes de apertura. Una cantidad mayor a 1 impide el cruce automático.</t>
      </text>
    </comment>
    <comment authorId="0" ref="K109">
      <text>
        <t xml:space="preserve">Anota respaldo, causa de la diferencia y acción o fecha esperada. No modifica fórmulas.</t>
      </text>
    </comment>
    <comment authorId="0" ref="C11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0">
      <text>
        <t xml:space="preserve">Descripción breve del cobro o pago. No determina el cruce.</t>
      </text>
    </comment>
    <comment authorId="0" ref="F110">
      <text>
        <t xml:space="preserve">Importe positivo que aumenta la caja bancaria. No llenar entradas y salidas en la misma fila.</t>
      </text>
    </comment>
    <comment authorId="0" ref="G110">
      <text>
        <t xml:space="preserve">Importe positivo que disminuye la caja bancaria. No escribir negativos.</t>
      </text>
    </comment>
    <comment authorId="0" ref="H110">
      <text>
        <t xml:space="preserve">Importe neto = entrada menos salida. Fórmula, no editar.</t>
      </text>
    </comment>
    <comment authorId="0" ref="I11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0">
      <text>
        <t xml:space="preserve">Cantidad de movimientos con ese ID en la otra fuente hasta el cierre, incluidos pendientes de apertura. Una cantidad mayor a 1 impide el cruce automático.</t>
      </text>
    </comment>
    <comment authorId="0" ref="K110">
      <text>
        <t xml:space="preserve">Anota respaldo, causa de la diferencia y acción o fecha esperada. No modifica fórmulas.</t>
      </text>
    </comment>
    <comment authorId="0" ref="C11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1">
      <text>
        <t xml:space="preserve">Descripción breve del cobro o pago. No determina el cruce.</t>
      </text>
    </comment>
    <comment authorId="0" ref="F111">
      <text>
        <t xml:space="preserve">Importe positivo que aumenta la caja bancaria. No llenar entradas y salidas en la misma fila.</t>
      </text>
    </comment>
    <comment authorId="0" ref="G111">
      <text>
        <t xml:space="preserve">Importe positivo que disminuye la caja bancaria. No escribir negativos.</t>
      </text>
    </comment>
    <comment authorId="0" ref="H111">
      <text>
        <t xml:space="preserve">Importe neto = entrada menos salida. Fórmula, no editar.</t>
      </text>
    </comment>
    <comment authorId="0" ref="I11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1">
      <text>
        <t xml:space="preserve">Cantidad de movimientos con ese ID en la otra fuente hasta el cierre, incluidos pendientes de apertura. Una cantidad mayor a 1 impide el cruce automático.</t>
      </text>
    </comment>
    <comment authorId="0" ref="K111">
      <text>
        <t xml:space="preserve">Anota respaldo, causa de la diferencia y acción o fecha esperada. No modifica fórmulas.</t>
      </text>
    </comment>
    <comment authorId="0" ref="C11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2">
      <text>
        <t xml:space="preserve">Descripción breve del cobro o pago. No determina el cruce.</t>
      </text>
    </comment>
    <comment authorId="0" ref="F112">
      <text>
        <t xml:space="preserve">Importe positivo que aumenta la caja bancaria. No llenar entradas y salidas en la misma fila.</t>
      </text>
    </comment>
    <comment authorId="0" ref="G112">
      <text>
        <t xml:space="preserve">Importe positivo que disminuye la caja bancaria. No escribir negativos.</t>
      </text>
    </comment>
    <comment authorId="0" ref="H112">
      <text>
        <t xml:space="preserve">Importe neto = entrada menos salida. Fórmula, no editar.</t>
      </text>
    </comment>
    <comment authorId="0" ref="I11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2">
      <text>
        <t xml:space="preserve">Cantidad de movimientos con ese ID en la otra fuente hasta el cierre, incluidos pendientes de apertura. Una cantidad mayor a 1 impide el cruce automático.</t>
      </text>
    </comment>
    <comment authorId="0" ref="K112">
      <text>
        <t xml:space="preserve">Anota respaldo, causa de la diferencia y acción o fecha esperada. No modifica fórmulas.</t>
      </text>
    </comment>
    <comment authorId="0" ref="C11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3">
      <text>
        <t xml:space="preserve">Descripción breve del cobro o pago. No determina el cruce.</t>
      </text>
    </comment>
    <comment authorId="0" ref="F113">
      <text>
        <t xml:space="preserve">Importe positivo que aumenta la caja bancaria. No llenar entradas y salidas en la misma fila.</t>
      </text>
    </comment>
    <comment authorId="0" ref="G113">
      <text>
        <t xml:space="preserve">Importe positivo que disminuye la caja bancaria. No escribir negativos.</t>
      </text>
    </comment>
    <comment authorId="0" ref="H113">
      <text>
        <t xml:space="preserve">Importe neto = entrada menos salida. Fórmula, no editar.</t>
      </text>
    </comment>
    <comment authorId="0" ref="I11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3">
      <text>
        <t xml:space="preserve">Cantidad de movimientos con ese ID en la otra fuente hasta el cierre, incluidos pendientes de apertura. Una cantidad mayor a 1 impide el cruce automático.</t>
      </text>
    </comment>
    <comment authorId="0" ref="K113">
      <text>
        <t xml:space="preserve">Anota respaldo, causa de la diferencia y acción o fecha esperada. No modifica fórmulas.</t>
      </text>
    </comment>
    <comment authorId="0" ref="C11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4">
      <text>
        <t xml:space="preserve">Descripción breve del cobro o pago. No determina el cruce.</t>
      </text>
    </comment>
    <comment authorId="0" ref="F114">
      <text>
        <t xml:space="preserve">Importe positivo que aumenta la caja bancaria. No llenar entradas y salidas en la misma fila.</t>
      </text>
    </comment>
    <comment authorId="0" ref="G114">
      <text>
        <t xml:space="preserve">Importe positivo que disminuye la caja bancaria. No escribir negativos.</t>
      </text>
    </comment>
    <comment authorId="0" ref="H114">
      <text>
        <t xml:space="preserve">Importe neto = entrada menos salida. Fórmula, no editar.</t>
      </text>
    </comment>
    <comment authorId="0" ref="I11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4">
      <text>
        <t xml:space="preserve">Cantidad de movimientos con ese ID en la otra fuente hasta el cierre, incluidos pendientes de apertura. Una cantidad mayor a 1 impide el cruce automático.</t>
      </text>
    </comment>
    <comment authorId="0" ref="K114">
      <text>
        <t xml:space="preserve">Anota respaldo, causa de la diferencia y acción o fecha esperada. No modifica fórmulas.</t>
      </text>
    </comment>
    <comment authorId="0" ref="C11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5">
      <text>
        <t xml:space="preserve">Descripción breve del cobro o pago. No determina el cruce.</t>
      </text>
    </comment>
    <comment authorId="0" ref="F115">
      <text>
        <t xml:space="preserve">Importe positivo que aumenta la caja bancaria. No llenar entradas y salidas en la misma fila.</t>
      </text>
    </comment>
    <comment authorId="0" ref="G115">
      <text>
        <t xml:space="preserve">Importe positivo que disminuye la caja bancaria. No escribir negativos.</t>
      </text>
    </comment>
    <comment authorId="0" ref="H115">
      <text>
        <t xml:space="preserve">Importe neto = entrada menos salida. Fórmula, no editar.</t>
      </text>
    </comment>
    <comment authorId="0" ref="I11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5">
      <text>
        <t xml:space="preserve">Cantidad de movimientos con ese ID en la otra fuente hasta el cierre, incluidos pendientes de apertura. Una cantidad mayor a 1 impide el cruce automático.</t>
      </text>
    </comment>
    <comment authorId="0" ref="K115">
      <text>
        <t xml:space="preserve">Anota respaldo, causa de la diferencia y acción o fecha esperada. No modifica fórmulas.</t>
      </text>
    </comment>
    <comment authorId="0" ref="C11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6">
      <text>
        <t xml:space="preserve">Descripción breve del cobro o pago. No determina el cruce.</t>
      </text>
    </comment>
    <comment authorId="0" ref="F116">
      <text>
        <t xml:space="preserve">Importe positivo que aumenta la caja bancaria. No llenar entradas y salidas en la misma fila.</t>
      </text>
    </comment>
    <comment authorId="0" ref="G116">
      <text>
        <t xml:space="preserve">Importe positivo que disminuye la caja bancaria. No escribir negativos.</t>
      </text>
    </comment>
    <comment authorId="0" ref="H116">
      <text>
        <t xml:space="preserve">Importe neto = entrada menos salida. Fórmula, no editar.</t>
      </text>
    </comment>
    <comment authorId="0" ref="I11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6">
      <text>
        <t xml:space="preserve">Cantidad de movimientos con ese ID en la otra fuente hasta el cierre, incluidos pendientes de apertura. Una cantidad mayor a 1 impide el cruce automático.</t>
      </text>
    </comment>
    <comment authorId="0" ref="K116">
      <text>
        <t xml:space="preserve">Anota respaldo, causa de la diferencia y acción o fecha esperada. No modifica fórmulas.</t>
      </text>
    </comment>
    <comment authorId="0" ref="C11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7">
      <text>
        <t xml:space="preserve">Descripción breve del cobro o pago. No determina el cruce.</t>
      </text>
    </comment>
    <comment authorId="0" ref="F117">
      <text>
        <t xml:space="preserve">Importe positivo que aumenta la caja bancaria. No llenar entradas y salidas en la misma fila.</t>
      </text>
    </comment>
    <comment authorId="0" ref="G117">
      <text>
        <t xml:space="preserve">Importe positivo que disminuye la caja bancaria. No escribir negativos.</t>
      </text>
    </comment>
    <comment authorId="0" ref="H117">
      <text>
        <t xml:space="preserve">Importe neto = entrada menos salida. Fórmula, no editar.</t>
      </text>
    </comment>
    <comment authorId="0" ref="I11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7">
      <text>
        <t xml:space="preserve">Cantidad de movimientos con ese ID en la otra fuente hasta el cierre, incluidos pendientes de apertura. Una cantidad mayor a 1 impide el cruce automático.</t>
      </text>
    </comment>
    <comment authorId="0" ref="K117">
      <text>
        <t xml:space="preserve">Anota respaldo, causa de la diferencia y acción o fecha esperada. No modifica fórmulas.</t>
      </text>
    </comment>
    <comment authorId="0" ref="C11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8">
      <text>
        <t xml:space="preserve">Descripción breve del cobro o pago. No determina el cruce.</t>
      </text>
    </comment>
    <comment authorId="0" ref="F118">
      <text>
        <t xml:space="preserve">Importe positivo que aumenta la caja bancaria. No llenar entradas y salidas en la misma fila.</t>
      </text>
    </comment>
    <comment authorId="0" ref="G118">
      <text>
        <t xml:space="preserve">Importe positivo que disminuye la caja bancaria. No escribir negativos.</t>
      </text>
    </comment>
    <comment authorId="0" ref="H118">
      <text>
        <t xml:space="preserve">Importe neto = entrada menos salida. Fórmula, no editar.</t>
      </text>
    </comment>
    <comment authorId="0" ref="I11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8">
      <text>
        <t xml:space="preserve">Cantidad de movimientos con ese ID en la otra fuente hasta el cierre, incluidos pendientes de apertura. Una cantidad mayor a 1 impide el cruce automático.</t>
      </text>
    </comment>
    <comment authorId="0" ref="K118">
      <text>
        <t xml:space="preserve">Anota respaldo, causa de la diferencia y acción o fecha esperada. No modifica fórmulas.</t>
      </text>
    </comment>
    <comment authorId="0" ref="C11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1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19">
      <text>
        <t xml:space="preserve">Descripción breve del cobro o pago. No determina el cruce.</t>
      </text>
    </comment>
    <comment authorId="0" ref="F119">
      <text>
        <t xml:space="preserve">Importe positivo que aumenta la caja bancaria. No llenar entradas y salidas en la misma fila.</t>
      </text>
    </comment>
    <comment authorId="0" ref="G119">
      <text>
        <t xml:space="preserve">Importe positivo que disminuye la caja bancaria. No escribir negativos.</t>
      </text>
    </comment>
    <comment authorId="0" ref="H119">
      <text>
        <t xml:space="preserve">Importe neto = entrada menos salida. Fórmula, no editar.</t>
      </text>
    </comment>
    <comment authorId="0" ref="I11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19">
      <text>
        <t xml:space="preserve">Cantidad de movimientos con ese ID en la otra fuente hasta el cierre, incluidos pendientes de apertura. Una cantidad mayor a 1 impide el cruce automático.</t>
      </text>
    </comment>
    <comment authorId="0" ref="K119">
      <text>
        <t xml:space="preserve">Anota respaldo, causa de la diferencia y acción o fecha esperada. No modifica fórmulas.</t>
      </text>
    </comment>
    <comment authorId="0" ref="C12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0">
      <text>
        <t xml:space="preserve">Descripción breve del cobro o pago. No determina el cruce.</t>
      </text>
    </comment>
    <comment authorId="0" ref="F120">
      <text>
        <t xml:space="preserve">Importe positivo que aumenta la caja bancaria. No llenar entradas y salidas en la misma fila.</t>
      </text>
    </comment>
    <comment authorId="0" ref="G120">
      <text>
        <t xml:space="preserve">Importe positivo que disminuye la caja bancaria. No escribir negativos.</t>
      </text>
    </comment>
    <comment authorId="0" ref="H120">
      <text>
        <t xml:space="preserve">Importe neto = entrada menos salida. Fórmula, no editar.</t>
      </text>
    </comment>
    <comment authorId="0" ref="I12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0">
      <text>
        <t xml:space="preserve">Cantidad de movimientos con ese ID en la otra fuente hasta el cierre, incluidos pendientes de apertura. Una cantidad mayor a 1 impide el cruce automático.</t>
      </text>
    </comment>
    <comment authorId="0" ref="K120">
      <text>
        <t xml:space="preserve">Anota respaldo, causa de la diferencia y acción o fecha esperada. No modifica fórmulas.</t>
      </text>
    </comment>
    <comment authorId="0" ref="C12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1">
      <text>
        <t xml:space="preserve">Descripción breve del cobro o pago. No determina el cruce.</t>
      </text>
    </comment>
    <comment authorId="0" ref="F121">
      <text>
        <t xml:space="preserve">Importe positivo que aumenta la caja bancaria. No llenar entradas y salidas en la misma fila.</t>
      </text>
    </comment>
    <comment authorId="0" ref="G121">
      <text>
        <t xml:space="preserve">Importe positivo que disminuye la caja bancaria. No escribir negativos.</t>
      </text>
    </comment>
    <comment authorId="0" ref="H121">
      <text>
        <t xml:space="preserve">Importe neto = entrada menos salida. Fórmula, no editar.</t>
      </text>
    </comment>
    <comment authorId="0" ref="I12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1">
      <text>
        <t xml:space="preserve">Cantidad de movimientos con ese ID en la otra fuente hasta el cierre, incluidos pendientes de apertura. Una cantidad mayor a 1 impide el cruce automático.</t>
      </text>
    </comment>
    <comment authorId="0" ref="K121">
      <text>
        <t xml:space="preserve">Anota respaldo, causa de la diferencia y acción o fecha esperada. No modifica fórmulas.</t>
      </text>
    </comment>
    <comment authorId="0" ref="C12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2">
      <text>
        <t xml:space="preserve">Descripción breve del cobro o pago. No determina el cruce.</t>
      </text>
    </comment>
    <comment authorId="0" ref="F122">
      <text>
        <t xml:space="preserve">Importe positivo que aumenta la caja bancaria. No llenar entradas y salidas en la misma fila.</t>
      </text>
    </comment>
    <comment authorId="0" ref="G122">
      <text>
        <t xml:space="preserve">Importe positivo que disminuye la caja bancaria. No escribir negativos.</t>
      </text>
    </comment>
    <comment authorId="0" ref="H122">
      <text>
        <t xml:space="preserve">Importe neto = entrada menos salida. Fórmula, no editar.</t>
      </text>
    </comment>
    <comment authorId="0" ref="I12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2">
      <text>
        <t xml:space="preserve">Cantidad de movimientos con ese ID en la otra fuente hasta el cierre, incluidos pendientes de apertura. Una cantidad mayor a 1 impide el cruce automático.</t>
      </text>
    </comment>
    <comment authorId="0" ref="K122">
      <text>
        <t xml:space="preserve">Anota respaldo, causa de la diferencia y acción o fecha esperada. No modifica fórmulas.</t>
      </text>
    </comment>
    <comment authorId="0" ref="C12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3">
      <text>
        <t xml:space="preserve">Descripción breve del cobro o pago. No determina el cruce.</t>
      </text>
    </comment>
    <comment authorId="0" ref="F123">
      <text>
        <t xml:space="preserve">Importe positivo que aumenta la caja bancaria. No llenar entradas y salidas en la misma fila.</t>
      </text>
    </comment>
    <comment authorId="0" ref="G123">
      <text>
        <t xml:space="preserve">Importe positivo que disminuye la caja bancaria. No escribir negativos.</t>
      </text>
    </comment>
    <comment authorId="0" ref="H123">
      <text>
        <t xml:space="preserve">Importe neto = entrada menos salida. Fórmula, no editar.</t>
      </text>
    </comment>
    <comment authorId="0" ref="I123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3">
      <text>
        <t xml:space="preserve">Cantidad de movimientos con ese ID en la otra fuente hasta el cierre, incluidos pendientes de apertura. Una cantidad mayor a 1 impide el cruce automático.</t>
      </text>
    </comment>
    <comment authorId="0" ref="K123">
      <text>
        <t xml:space="preserve">Anota respaldo, causa de la diferencia y acción o fecha esperada. No modifica fórmulas.</t>
      </text>
    </comment>
    <comment authorId="0" ref="C124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4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4">
      <text>
        <t xml:space="preserve">Descripción breve del cobro o pago. No determina el cruce.</t>
      </text>
    </comment>
    <comment authorId="0" ref="F124">
      <text>
        <t xml:space="preserve">Importe positivo que aumenta la caja bancaria. No llenar entradas y salidas en la misma fila.</t>
      </text>
    </comment>
    <comment authorId="0" ref="G124">
      <text>
        <t xml:space="preserve">Importe positivo que disminuye la caja bancaria. No escribir negativos.</t>
      </text>
    </comment>
    <comment authorId="0" ref="H124">
      <text>
        <t xml:space="preserve">Importe neto = entrada menos salida. Fórmula, no editar.</t>
      </text>
    </comment>
    <comment authorId="0" ref="I124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4">
      <text>
        <t xml:space="preserve">Cantidad de movimientos con ese ID en la otra fuente hasta el cierre, incluidos pendientes de apertura. Una cantidad mayor a 1 impide el cruce automático.</t>
      </text>
    </comment>
    <comment authorId="0" ref="K124">
      <text>
        <t xml:space="preserve">Anota respaldo, causa de la diferencia y acción o fecha esperada. No modifica fórmulas.</t>
      </text>
    </comment>
    <comment authorId="0" ref="C125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5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5">
      <text>
        <t xml:space="preserve">Descripción breve del cobro o pago. No determina el cruce.</t>
      </text>
    </comment>
    <comment authorId="0" ref="F125">
      <text>
        <t xml:space="preserve">Importe positivo que aumenta la caja bancaria. No llenar entradas y salidas en la misma fila.</t>
      </text>
    </comment>
    <comment authorId="0" ref="G125">
      <text>
        <t xml:space="preserve">Importe positivo que disminuye la caja bancaria. No escribir negativos.</t>
      </text>
    </comment>
    <comment authorId="0" ref="H125">
      <text>
        <t xml:space="preserve">Importe neto = entrada menos salida. Fórmula, no editar.</t>
      </text>
    </comment>
    <comment authorId="0" ref="I125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5">
      <text>
        <t xml:space="preserve">Cantidad de movimientos con ese ID en la otra fuente hasta el cierre, incluidos pendientes de apertura. Una cantidad mayor a 1 impide el cruce automático.</t>
      </text>
    </comment>
    <comment authorId="0" ref="K125">
      <text>
        <t xml:space="preserve">Anota respaldo, causa de la diferencia y acción o fecha esperada. No modifica fórmulas.</t>
      </text>
    </comment>
    <comment authorId="0" ref="C126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6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6">
      <text>
        <t xml:space="preserve">Descripción breve del cobro o pago. No determina el cruce.</t>
      </text>
    </comment>
    <comment authorId="0" ref="F126">
      <text>
        <t xml:space="preserve">Importe positivo que aumenta la caja bancaria. No llenar entradas y salidas en la misma fila.</t>
      </text>
    </comment>
    <comment authorId="0" ref="G126">
      <text>
        <t xml:space="preserve">Importe positivo que disminuye la caja bancaria. No escribir negativos.</t>
      </text>
    </comment>
    <comment authorId="0" ref="H126">
      <text>
        <t xml:space="preserve">Importe neto = entrada menos salida. Fórmula, no editar.</t>
      </text>
    </comment>
    <comment authorId="0" ref="I126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6">
      <text>
        <t xml:space="preserve">Cantidad de movimientos con ese ID en la otra fuente hasta el cierre, incluidos pendientes de apertura. Una cantidad mayor a 1 impide el cruce automático.</t>
      </text>
    </comment>
    <comment authorId="0" ref="K126">
      <text>
        <t xml:space="preserve">Anota respaldo, causa de la diferencia y acción o fecha esperada. No modifica fórmulas.</t>
      </text>
    </comment>
    <comment authorId="0" ref="C127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7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7">
      <text>
        <t xml:space="preserve">Descripción breve del cobro o pago. No determina el cruce.</t>
      </text>
    </comment>
    <comment authorId="0" ref="F127">
      <text>
        <t xml:space="preserve">Importe positivo que aumenta la caja bancaria. No llenar entradas y salidas en la misma fila.</t>
      </text>
    </comment>
    <comment authorId="0" ref="G127">
      <text>
        <t xml:space="preserve">Importe positivo que disminuye la caja bancaria. No escribir negativos.</t>
      </text>
    </comment>
    <comment authorId="0" ref="H127">
      <text>
        <t xml:space="preserve">Importe neto = entrada menos salida. Fórmula, no editar.</t>
      </text>
    </comment>
    <comment authorId="0" ref="I127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7">
      <text>
        <t xml:space="preserve">Cantidad de movimientos con ese ID en la otra fuente hasta el cierre, incluidos pendientes de apertura. Una cantidad mayor a 1 impide el cruce automático.</t>
      </text>
    </comment>
    <comment authorId="0" ref="K127">
      <text>
        <t xml:space="preserve">Anota respaldo, causa de la diferencia y acción o fecha esperada. No modifica fórmulas.</t>
      </text>
    </comment>
    <comment authorId="0" ref="C128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8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8">
      <text>
        <t xml:space="preserve">Descripción breve del cobro o pago. No determina el cruce.</t>
      </text>
    </comment>
    <comment authorId="0" ref="F128">
      <text>
        <t xml:space="preserve">Importe positivo que aumenta la caja bancaria. No llenar entradas y salidas en la misma fila.</t>
      </text>
    </comment>
    <comment authorId="0" ref="G128">
      <text>
        <t xml:space="preserve">Importe positivo que disminuye la caja bancaria. No escribir negativos.</t>
      </text>
    </comment>
    <comment authorId="0" ref="H128">
      <text>
        <t xml:space="preserve">Importe neto = entrada menos salida. Fórmula, no editar.</t>
      </text>
    </comment>
    <comment authorId="0" ref="I128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8">
      <text>
        <t xml:space="preserve">Cantidad de movimientos con ese ID en la otra fuente hasta el cierre, incluidos pendientes de apertura. Una cantidad mayor a 1 impide el cruce automático.</t>
      </text>
    </comment>
    <comment authorId="0" ref="K128">
      <text>
        <t xml:space="preserve">Anota respaldo, causa de la diferencia y acción o fecha esperada. No modifica fórmulas.</t>
      </text>
    </comment>
    <comment authorId="0" ref="C129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29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29">
      <text>
        <t xml:space="preserve">Descripción breve del cobro o pago. No determina el cruce.</t>
      </text>
    </comment>
    <comment authorId="0" ref="F129">
      <text>
        <t xml:space="preserve">Importe positivo que aumenta la caja bancaria. No llenar entradas y salidas en la misma fila.</t>
      </text>
    </comment>
    <comment authorId="0" ref="G129">
      <text>
        <t xml:space="preserve">Importe positivo que disminuye la caja bancaria. No escribir negativos.</t>
      </text>
    </comment>
    <comment authorId="0" ref="H129">
      <text>
        <t xml:space="preserve">Importe neto = entrada menos salida. Fórmula, no editar.</t>
      </text>
    </comment>
    <comment authorId="0" ref="I129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29">
      <text>
        <t xml:space="preserve">Cantidad de movimientos con ese ID en la otra fuente hasta el cierre, incluidos pendientes de apertura. Una cantidad mayor a 1 impide el cruce automático.</t>
      </text>
    </comment>
    <comment authorId="0" ref="K129">
      <text>
        <t xml:space="preserve">Anota respaldo, causa de la diferencia y acción o fecha esperada. No modifica fórmulas.</t>
      </text>
    </comment>
    <comment authorId="0" ref="C130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0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0">
      <text>
        <t xml:space="preserve">Descripción breve del cobro o pago. No determina el cruce.</t>
      </text>
    </comment>
    <comment authorId="0" ref="F130">
      <text>
        <t xml:space="preserve">Importe positivo que aumenta la caja bancaria. No llenar entradas y salidas en la misma fila.</t>
      </text>
    </comment>
    <comment authorId="0" ref="G130">
      <text>
        <t xml:space="preserve">Importe positivo que disminuye la caja bancaria. No escribir negativos.</t>
      </text>
    </comment>
    <comment authorId="0" ref="H130">
      <text>
        <t xml:space="preserve">Importe neto = entrada menos salida. Fórmula, no editar.</t>
      </text>
    </comment>
    <comment authorId="0" ref="I130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0">
      <text>
        <t xml:space="preserve">Cantidad de movimientos con ese ID en la otra fuente hasta el cierre, incluidos pendientes de apertura. Una cantidad mayor a 1 impide el cruce automático.</t>
      </text>
    </comment>
    <comment authorId="0" ref="K130">
      <text>
        <t xml:space="preserve">Anota respaldo, causa de la diferencia y acción o fecha esperada. No modifica fórmulas.</t>
      </text>
    </comment>
    <comment authorId="0" ref="C131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1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1">
      <text>
        <t xml:space="preserve">Descripción breve del cobro o pago. No determina el cruce.</t>
      </text>
    </comment>
    <comment authorId="0" ref="F131">
      <text>
        <t xml:space="preserve">Importe positivo que aumenta la caja bancaria. No llenar entradas y salidas en la misma fila.</t>
      </text>
    </comment>
    <comment authorId="0" ref="G131">
      <text>
        <t xml:space="preserve">Importe positivo que disminuye la caja bancaria. No escribir negativos.</t>
      </text>
    </comment>
    <comment authorId="0" ref="H131">
      <text>
        <t xml:space="preserve">Importe neto = entrada menos salida. Fórmula, no editar.</t>
      </text>
    </comment>
    <comment authorId="0" ref="I131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1">
      <text>
        <t xml:space="preserve">Cantidad de movimientos con ese ID en la otra fuente hasta el cierre, incluidos pendientes de apertura. Una cantidad mayor a 1 impide el cruce automático.</t>
      </text>
    </comment>
    <comment authorId="0" ref="K131">
      <text>
        <t xml:space="preserve">Anota respaldo, causa de la diferencia y acción o fecha esperada. No modifica fórmulas.</t>
      </text>
    </comment>
    <comment authorId="0" ref="C132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2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  <comment authorId="0" ref="E132">
      <text>
        <t xml:space="preserve">Descripción breve del cobro o pago. No determina el cruce.</t>
      </text>
    </comment>
    <comment authorId="0" ref="F132">
      <text>
        <t xml:space="preserve">Importe positivo que aumenta la caja bancaria. No llenar entradas y salidas en la misma fila.</t>
      </text>
    </comment>
    <comment authorId="0" ref="G132">
      <text>
        <t xml:space="preserve">Importe positivo que disminuye la caja bancaria. No escribir negativos.</t>
      </text>
    </comment>
    <comment authorId="0" ref="H132">
      <text>
        <t xml:space="preserve">Importe neto = entrada menos salida. Fórmula, no editar.</t>
      </text>
    </comment>
    <comment authorId="0" ref="I132">
      <text>
        <t xml:space="preserve">Conciliado: ID e importe coinciden 1 a 1. Pendiente: no hay ID en la otra fuente. Revisar importe: el ID existe con otro importe. ID duplicado o Sin ID requieren corrección. No implica que el banco o asiento sea correcto sin revisar respaldo.</t>
      </text>
    </comment>
    <comment authorId="0" ref="J132">
      <text>
        <t xml:space="preserve">Cantidad de movimientos con ese ID en la otra fuente hasta el cierre, incluidos pendientes de apertura. Una cantidad mayor a 1 impide el cruce automático.</t>
      </text>
    </comment>
    <comment authorId="0" ref="K132">
      <text>
        <t xml:space="preserve">Anota respaldo, causa de la diferencia y acción o fecha esperada. No modifica fórmulas.</t>
      </text>
    </comment>
    <comment authorId="0" ref="C133">
      <text>
        <t xml:space="preserve">Fecha del movimiento. Para Banco usa la fecha de cartola; para Libros usa la fecha del mayor. Fechas anteriores al inicio se usan SOLO para pendientes de apertura: no se suman a movimientos del período, pero sí participan en el cruce y los ajustes. No cargues toda la historia anterior.</t>
      </text>
    </comment>
    <comment authorId="0" ref="D133">
      <text>
        <t xml:space="preserve">Identificador de cruce. Usa exactamente el mismo ID en Banco y Libros para la misma operación. Debe ser único por fuente entre todos los registros cargados hasta el cierre. Agrupaciones o pagos parciales requieren revisión manual; no uses un mismo ID para varias filas.</t>
      </text>
    </comment>
  </commentList>
</comments>
</file>

<file path=xl/sharedStrings.xml><?xml version="1.0" encoding="utf-8"?>
<sst xmlns="http://schemas.openxmlformats.org/spreadsheetml/2006/main" count="106" uniqueCount="90">
  <si>
    <t>CONTABILIDAD SAN VICENTE</t>
  </si>
  <si>
    <t>Conciliacion</t>
  </si>
  <si>
    <t>Configuracion</t>
  </si>
  <si>
    <t>Banco</t>
  </si>
  <si>
    <t>SALDOS Y DIFERENCIAS</t>
  </si>
  <si>
    <t>CUENTA Y PERÍODO</t>
  </si>
  <si>
    <t>Cuenta</t>
  </si>
  <si>
    <t>Fecha</t>
  </si>
  <si>
    <t>Banco / cuenta</t>
  </si>
  <si>
    <t>Banco de ejemplo / Cuenta 001</t>
  </si>
  <si>
    <t>ID de cruce</t>
  </si>
  <si>
    <t>Concepto</t>
  </si>
  <si>
    <t>Entradas</t>
  </si>
  <si>
    <t>Salidas</t>
  </si>
  <si>
    <t>Importe neto</t>
  </si>
  <si>
    <t>Estado del cruce</t>
  </si>
  <si>
    <t>Coincidencias</t>
  </si>
  <si>
    <t>Observación / acción</t>
  </si>
  <si>
    <t>Inicio del período</t>
  </si>
  <si>
    <t>Conciliación bancaria</t>
  </si>
  <si>
    <t>R001</t>
  </si>
  <si>
    <t>Saldo inicial en banco</t>
  </si>
  <si>
    <t>Cobro cliente</t>
  </si>
  <si>
    <t>Saldo banco reconstruido</t>
  </si>
  <si>
    <t>Saldo inicial en libros</t>
  </si>
  <si>
    <t>Fecha de cierre</t>
  </si>
  <si>
    <t>Saldo final según cartola</t>
  </si>
  <si>
    <t>Ejemplo: depósito de 300.000 y cheque de 200.000 pendientes en banco. Comisión de 50.000 e interés de 10.000 pendientes en libros. Los saldos ajustados teóricos son 2.660.000.</t>
  </si>
  <si>
    <t>Responsable</t>
  </si>
  <si>
    <t>Control de saldos y partidas pendientes.
Banco y libros comparados por identificador e importe.</t>
  </si>
  <si>
    <t>Por completar</t>
  </si>
  <si>
    <t>Diferencia con cartola</t>
  </si>
  <si>
    <t>Moneda y escala</t>
  </si>
  <si>
    <t>CLP</t>
  </si>
  <si>
    <t>Saldo en libros</t>
  </si>
  <si>
    <t>El ejemplo corresponde a octubre de 2026. Las dos aperturas son 2.000.000 CLP. Hay dos movimientos conciliados por cada fuente y cuatro partidas pendientes en total. La diferencia ajustada es cero, aunque todavía hay partidas que revisar.</t>
  </si>
  <si>
    <t>Pendientes de libros, neto</t>
  </si>
  <si>
    <t>Borrador editable con ejemplo   ·   Octubre de 2026</t>
  </si>
  <si>
    <t>Pendientes de banco, neto</t>
  </si>
  <si>
    <t>Diferencia ajustada cero no significa que todas las partidas estén resueltas. Revisa pendientes, duplicados y documentos. Los ajustes son propuestas: esta planilla no registra asientos ni altera saldos originales.</t>
  </si>
  <si>
    <t>Banco ajustado teórico</t>
  </si>
  <si>
    <t>Contabilidad San Vicente
Celdas amarillas: datos editables. Consulta las notas para conocer cada campo.</t>
  </si>
  <si>
    <t>Libros ajustados teóricos</t>
  </si>
  <si>
    <t>R002</t>
  </si>
  <si>
    <t>Pago proveedor</t>
  </si>
  <si>
    <t>Diferencia ajustada</t>
  </si>
  <si>
    <t>Partidas pendientes</t>
  </si>
  <si>
    <t>Cruces que requieren revisión</t>
  </si>
  <si>
    <t>B003</t>
  </si>
  <si>
    <t>Comisión bancaria</t>
  </si>
  <si>
    <t>Registros con datos inválidos</t>
  </si>
  <si>
    <t>Estado</t>
  </si>
  <si>
    <t>Registrar en libros con respaldo.</t>
  </si>
  <si>
    <t>B004</t>
  </si>
  <si>
    <t>Interés abonado</t>
  </si>
  <si>
    <t>Libros</t>
  </si>
  <si>
    <t>Guia</t>
  </si>
  <si>
    <t>PROCEDIMIENTO</t>
  </si>
  <si>
    <t>1. Configura</t>
  </si>
  <si>
    <t>Indica cuenta, período y saldos iniciales. Usa el saldo final oficial de la cartola como control independiente.</t>
  </si>
  <si>
    <t>2. Carga ambas fuentes</t>
  </si>
  <si>
    <t>Ingresa hasta 200 movimientos en Banco y 200 en Libros. Entradas y salidas positivas. No dupliques totales ni saldos iniciales como movimientos.</t>
  </si>
  <si>
    <t>3. Asigna ID de cruce</t>
  </si>
  <si>
    <t>Usa el mismo ID para una operación en ambas fuentes. El cruce es 1 a 1, por ID e importe neto. Se admiten fechas distintas y pendientes de apertura con fecha anterior al inicio.</t>
  </si>
  <si>
    <t>4. Revisa pendientes</t>
  </si>
  <si>
    <t>En libros suelen corresponder a depósitos en tránsito o cheques pendientes. En banco suelen ser comisiones, intereses o cargos todavía no registrados. Revisa cada respaldo.</t>
  </si>
  <si>
    <t>5. Comprueba el cierre</t>
  </si>
  <si>
    <t>La diferencia de cartola debe ser cero. La diferencia ajustada debe explicarse. El estado debe leerse junto con las partidas pendientes y los controles.</t>
  </si>
  <si>
    <t>Cambio de período</t>
  </si>
  <si>
    <t>Conserva una copia del cierre anterior. Trae solo partidas de apertura aún pendientes, con su FECHA ORIGINAL anterior al inicio. Se usan en cruces y ajustes, pero no se suman otra vez al saldo. No copies todo el histórico.</t>
  </si>
  <si>
    <t>CONTROLES DE REGISTRO</t>
  </si>
  <si>
    <t>Control</t>
  </si>
  <si>
    <t>Conteo / diferencia</t>
  </si>
  <si>
    <t>Criterio</t>
  </si>
  <si>
    <t>Diferencia cartola</t>
  </si>
  <si>
    <t>Debe ser cero.</t>
  </si>
  <si>
    <t>Entradas / salidas negativas</t>
  </si>
  <si>
    <t>Ingresa importes positivos.</t>
  </si>
  <si>
    <t>Dos sentidos en una fila</t>
  </si>
  <si>
    <t>L003</t>
  </si>
  <si>
    <t>Una fila es cobro o pago, no ambos.</t>
  </si>
  <si>
    <t>Depósito en tránsito</t>
  </si>
  <si>
    <t>Período inválido</t>
  </si>
  <si>
    <t>Inicio no posterior al cierre.</t>
  </si>
  <si>
    <t>Movimientos sin fecha</t>
  </si>
  <si>
    <t>Completa fecha si hay importe.</t>
  </si>
  <si>
    <t>Verificar abono en siguiente cartola.</t>
  </si>
  <si>
    <t>L004</t>
  </si>
  <si>
    <t>Cheque pendiente de cobro</t>
  </si>
  <si>
    <t>Confirmar cuándo se cargue en banco.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</si>
</sst>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-mm-yyyy"/>
    <numFmt numFmtId="165" formatCode="#,##0;(#,##0);&quot;–&quot;"/>
  </numFmts>
  <fonts count="13">
    <font>
      <sz val="11.0"/>
      <color rgb="FF000000"/>
      <name val="Carlito"/>
      <scheme val="minor"/>
    </font>
    <font>
      <sz val="11.0"/>
      <color rgb="FF172B4D"/>
      <name val="Arial"/>
    </font>
    <font>
      <b/>
      <sz val="17.0"/>
      <color rgb="FF142D4E"/>
      <name val="Arial"/>
    </font>
    <font>
      <b/>
      <sz val="11.0"/>
      <color rgb="FFFFFFFF"/>
      <name val="Arial"/>
    </font>
    <font>
      <sz val="11.0"/>
      <color rgb="FF2157B0"/>
      <name val="Arial"/>
    </font>
    <font/>
    <font>
      <sz val="11.0"/>
      <color rgb="FF142D4E"/>
      <name val="Arial"/>
    </font>
    <font>
      <b/>
      <sz val="28.0"/>
      <color rgb="FFFFFFFF"/>
      <name val="Arial"/>
    </font>
    <font>
      <sz val="17.0"/>
      <color rgb="FFA9DCD3"/>
      <name val="Arial"/>
    </font>
    <font>
      <sz val="11.0"/>
      <color rgb="FFB9C8DC"/>
      <name val="Arial"/>
    </font>
    <font>
      <sz val="11.0"/>
      <color rgb="FF23734D"/>
      <name val="Arial"/>
    </font>
    <font>
      <b/>
      <sz val="11.0"/>
      <color rgb="FF172B4D"/>
      <name val="Arial"/>
    </font>
    <font>
      <b/>
      <sz val="11.0"/>
      <color rgb="FF142D4E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42D4E"/>
        <bgColor rgb="FF142D4E"/>
      </patternFill>
    </fill>
    <fill>
      <patternFill patternType="solid">
        <fgColor rgb="FFFFF2CB"/>
        <bgColor rgb="FFFFF2CB"/>
      </patternFill>
    </fill>
    <fill>
      <patternFill patternType="solid">
        <fgColor rgb="FFEFF3F8"/>
        <bgColor rgb="FFEFF3F8"/>
      </patternFill>
    </fill>
  </fills>
  <borders count="14">
    <border/>
    <border>
      <bottom style="thin">
        <color rgb="FF168575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2" fillId="2" fontId="3" numFmtId="0" xfId="0" applyAlignment="1" applyBorder="1" applyFill="1" applyFont="1">
      <alignment vertical="center"/>
    </xf>
    <xf borderId="2" fillId="2" fontId="1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horizontal="center" shrinkToFit="0" vertical="center" wrapText="1"/>
    </xf>
    <xf borderId="3" fillId="3" fontId="4" numFmtId="0" xfId="0" applyAlignment="1" applyBorder="1" applyFill="1" applyFont="1">
      <alignment vertical="center"/>
    </xf>
    <xf borderId="4" fillId="0" fontId="5" numFmtId="0" xfId="0" applyBorder="1" applyFont="1"/>
    <xf borderId="5" fillId="0" fontId="5" numFmtId="0" xfId="0" applyBorder="1" applyFont="1"/>
    <xf borderId="0" fillId="0" fontId="6" numFmtId="0" xfId="0" applyAlignment="1" applyFont="1">
      <alignment vertical="center"/>
    </xf>
    <xf borderId="2" fillId="3" fontId="4" numFmtId="164" xfId="0" applyAlignment="1" applyBorder="1" applyFill="1" applyFont="1" applyNumberFormat="1">
      <alignment vertical="center"/>
    </xf>
    <xf borderId="2" fillId="3" fontId="4" numFmtId="0" xfId="0" applyAlignment="1" applyBorder="1" applyFill="1" applyFont="1">
      <alignment vertical="center"/>
    </xf>
    <xf borderId="6" fillId="2" fontId="7" numFmtId="0" xfId="0" applyAlignment="1" applyBorder="1" applyFill="1" applyFont="1">
      <alignment shrinkToFit="0" vertical="center" wrapText="1"/>
    </xf>
    <xf borderId="7" fillId="0" fontId="5" numFmtId="0" xfId="0" applyBorder="1" applyFont="1"/>
    <xf borderId="8" fillId="0" fontId="5" numFmtId="0" xfId="0" applyBorder="1" applyFont="1"/>
    <xf borderId="2" fillId="3" fontId="4" numFmtId="165" xfId="0" applyAlignment="1" applyBorder="1" applyFill="1" applyFont="1" applyNumberFormat="1">
      <alignment vertical="center"/>
    </xf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2" fillId="3" fontId="4" numFmtId="165" xfId="0" applyAlignment="1" applyBorder="1" applyFill="1" applyFont="1" applyNumberFormat="1">
      <alignment readingOrder="0" vertical="center"/>
    </xf>
    <xf borderId="0" fillId="0" fontId="6" numFmtId="165" xfId="0" applyAlignment="1" applyFont="1" applyNumberForma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165" xfId="0" applyAlignment="1" applyFont="1" applyNumberFormat="1">
      <alignment vertical="center"/>
    </xf>
    <xf borderId="6" fillId="2" fontId="8" numFmtId="0" xfId="0" applyAlignment="1" applyBorder="1" applyFill="1" applyFont="1">
      <alignment shrinkToFit="0" vertical="center" wrapText="1"/>
    </xf>
    <xf borderId="0" fillId="0" fontId="6" numFmtId="2" xfId="0" applyAlignment="1" applyFont="1" applyNumberFormat="1">
      <alignment vertical="center"/>
    </xf>
    <xf borderId="6" fillId="2" fontId="9" numFmtId="0" xfId="0" applyAlignment="1" applyBorder="1" applyFill="1" applyFont="1">
      <alignment shrinkToFit="0" vertical="center" wrapText="1"/>
    </xf>
    <xf borderId="0" fillId="0" fontId="10" numFmtId="0" xfId="0" applyAlignment="1" applyFont="1">
      <alignment vertical="center"/>
    </xf>
    <xf borderId="2" fillId="4" fontId="11" numFmtId="0" xfId="0" applyAlignment="1" applyBorder="1" applyFill="1" applyFont="1">
      <alignment vertical="center"/>
    </xf>
    <xf borderId="2" fillId="4" fontId="12" numFmtId="165" xfId="0" applyAlignment="1" applyBorder="1" applyFill="1" applyFont="1" applyNumberFormat="1">
      <alignment vertical="center"/>
    </xf>
    <xf borderId="2" fillId="4" fontId="12" numFmtId="2" xfId="0" applyAlignment="1" applyBorder="1" applyFill="1" applyFont="1" applyNumberFormat="1">
      <alignment vertical="center"/>
    </xf>
    <xf borderId="0" fillId="0" fontId="6" numFmtId="1" xfId="0" applyAlignment="1" applyFont="1" applyNumberFormat="1">
      <alignment vertical="center"/>
    </xf>
    <xf borderId="0" fillId="0" fontId="1" numFmtId="0" xfId="0" applyAlignment="1" applyFont="1">
      <alignment readingOrder="0" vertical="center"/>
    </xf>
    <xf borderId="0" fillId="0" fontId="10" numFmtId="2" xfId="0" applyAlignment="1" applyFont="1" applyNumberFormat="1">
      <alignment shrinkToFit="0" vertical="center" wrapText="1"/>
    </xf>
    <xf borderId="2" fillId="3" fontId="4" numFmtId="164" xfId="0" applyAlignment="1" applyBorder="1" applyFill="1" applyFont="1" applyNumberFormat="1">
      <alignment readingOrder="0" vertical="center"/>
    </xf>
    <xf borderId="2" fillId="3" fontId="4" numFmtId="0" xfId="0" applyAlignment="1" applyBorder="1" applyFill="1" applyFont="1">
      <alignment readingOrder="0" vertical="center"/>
    </xf>
    <xf borderId="2" fillId="3" fontId="4" numFmtId="164" xfId="0" applyBorder="1" applyFill="1" applyFont="1" applyNumberFormat="1"/>
    <xf borderId="2" fillId="3" fontId="4" numFmtId="0" xfId="0" applyBorder="1" applyFill="1" applyFont="1"/>
    <xf borderId="2" fillId="3" fontId="4" numFmtId="165" xfId="0" applyBorder="1" applyFill="1" applyFont="1" applyNumberFormat="1"/>
    <xf borderId="0" fillId="0" fontId="1" numFmtId="165" xfId="0" applyFont="1" applyNumberFormat="1"/>
    <xf borderId="0" fillId="0" fontId="10" numFmtId="0" xfId="0" applyFont="1"/>
  </cellXfs>
  <cellStyles count="1">
    <cellStyle xfId="0" name="Normal" builtinId="0"/>
  </cellStyles>
  <dxfs count="2">
    <dxf>
      <font>
        <b/>
        <color rgb="FFB42318"/>
      </font>
      <fill>
        <patternFill patternType="solid">
          <fgColor rgb="FFFCE8E6"/>
          <bgColor rgb="FFFCE8E6"/>
        </patternFill>
      </fill>
      <border/>
    </dxf>
    <dxf>
      <font>
        <color rgb="FF8C5A0A"/>
      </font>
      <fill>
        <patternFill patternType="solid">
          <fgColor rgb="FFFFF2CB"/>
          <bgColor rgb="FFFFF2CB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3.0"/>
    <col customWidth="1" min="4" max="10" width="18.0"/>
    <col customWidth="1" min="11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4.75" customHeight="1">
      <c r="A2" s="1"/>
      <c r="B2" s="1"/>
      <c r="C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ht="24.75" customHeight="1">
      <c r="A5" s="1"/>
      <c r="B5" s="1"/>
      <c r="C5" s="5"/>
      <c r="D5" s="5"/>
      <c r="E5" s="5"/>
      <c r="F5" s="5"/>
      <c r="G5" s="5"/>
      <c r="H5" s="5"/>
      <c r="I5" s="5"/>
      <c r="J5" s="5"/>
      <c r="K5" s="1"/>
      <c r="L5" s="1"/>
      <c r="M5" s="1"/>
      <c r="N5" s="1"/>
      <c r="O5" s="1"/>
      <c r="P5" s="1"/>
      <c r="Q5" s="1"/>
    </row>
    <row r="6" ht="24.75" customHeight="1">
      <c r="A6" s="1"/>
      <c r="B6" s="1"/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  <c r="O6" s="1"/>
      <c r="P6" s="1"/>
      <c r="Q6" s="1"/>
    </row>
    <row r="7" ht="24.75" customHeight="1">
      <c r="A7" s="1"/>
      <c r="B7" s="1"/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  <c r="O7" s="1"/>
      <c r="P7" s="1"/>
      <c r="Q7" s="1"/>
    </row>
    <row r="8" ht="24.75" customHeight="1">
      <c r="A8" s="1"/>
      <c r="B8" s="1"/>
      <c r="C8" s="5"/>
      <c r="D8" s="13" t="s">
        <v>19</v>
      </c>
      <c r="E8" s="14"/>
      <c r="F8" s="14"/>
      <c r="G8" s="14"/>
      <c r="H8" s="14"/>
      <c r="I8" s="15"/>
      <c r="J8" s="5"/>
      <c r="K8" s="1"/>
      <c r="L8" s="1"/>
      <c r="M8" s="1"/>
      <c r="N8" s="1"/>
      <c r="O8" s="1"/>
      <c r="P8" s="1"/>
      <c r="Q8" s="1"/>
    </row>
    <row r="9" ht="24.75" customHeight="1">
      <c r="A9" s="1"/>
      <c r="B9" s="1"/>
      <c r="C9" s="5"/>
      <c r="D9" s="17"/>
      <c r="I9" s="18"/>
      <c r="J9" s="5"/>
      <c r="K9" s="1"/>
      <c r="L9" s="1"/>
      <c r="M9" s="1"/>
      <c r="N9" s="1"/>
      <c r="O9" s="1"/>
      <c r="P9" s="1"/>
      <c r="Q9" s="1"/>
    </row>
    <row r="10" ht="24.75" customHeight="1">
      <c r="A10" s="1"/>
      <c r="B10" s="1"/>
      <c r="C10" s="5"/>
      <c r="D10" s="19"/>
      <c r="E10" s="20"/>
      <c r="F10" s="20"/>
      <c r="G10" s="20"/>
      <c r="H10" s="20"/>
      <c r="I10" s="21"/>
      <c r="J10" s="5"/>
      <c r="K10" s="1"/>
      <c r="L10" s="1"/>
      <c r="M10" s="1"/>
      <c r="N10" s="1"/>
      <c r="O10" s="1"/>
      <c r="P10" s="1"/>
      <c r="Q10" s="1"/>
    </row>
    <row r="11" ht="24.75" customHeight="1">
      <c r="A11" s="1"/>
      <c r="B11" s="1"/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  <c r="O11" s="1"/>
      <c r="P11" s="1"/>
      <c r="Q11" s="1"/>
    </row>
    <row r="12" ht="24.75" customHeight="1">
      <c r="A12" s="1"/>
      <c r="B12" s="1"/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  <c r="O12" s="1"/>
      <c r="P12" s="1"/>
      <c r="Q12" s="1"/>
    </row>
    <row r="13" ht="24.75" customHeight="1">
      <c r="A13" s="1"/>
      <c r="B13" s="1"/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  <c r="O13" s="1"/>
      <c r="P13" s="1"/>
      <c r="Q13" s="1"/>
    </row>
    <row r="14" ht="24.75" customHeight="1">
      <c r="A14" s="1"/>
      <c r="B14" s="1"/>
      <c r="C14" s="5"/>
      <c r="D14" s="26" t="s">
        <v>29</v>
      </c>
      <c r="E14" s="14"/>
      <c r="F14" s="14"/>
      <c r="G14" s="14"/>
      <c r="H14" s="14"/>
      <c r="I14" s="15"/>
      <c r="J14" s="5"/>
      <c r="K14" s="1"/>
      <c r="L14" s="1"/>
      <c r="M14" s="1"/>
      <c r="N14" s="1"/>
      <c r="O14" s="1"/>
      <c r="P14" s="1"/>
      <c r="Q14" s="1"/>
    </row>
    <row r="15" ht="24.75" customHeight="1">
      <c r="A15" s="1"/>
      <c r="B15" s="1"/>
      <c r="C15" s="5"/>
      <c r="D15" s="17"/>
      <c r="I15" s="18"/>
      <c r="J15" s="5"/>
      <c r="K15" s="1"/>
      <c r="L15" s="1"/>
      <c r="M15" s="1"/>
      <c r="N15" s="1"/>
      <c r="O15" s="1"/>
      <c r="P15" s="1"/>
      <c r="Q15" s="1"/>
    </row>
    <row r="16" ht="24.75" customHeight="1">
      <c r="A16" s="1"/>
      <c r="B16" s="1"/>
      <c r="C16" s="5"/>
      <c r="D16" s="17"/>
      <c r="I16" s="18"/>
      <c r="J16" s="5"/>
      <c r="K16" s="1"/>
      <c r="L16" s="1"/>
      <c r="M16" s="1"/>
      <c r="N16" s="1"/>
      <c r="O16" s="1"/>
      <c r="P16" s="1"/>
      <c r="Q16" s="1"/>
    </row>
    <row r="17" ht="24.75" customHeight="1">
      <c r="A17" s="1"/>
      <c r="B17" s="1"/>
      <c r="C17" s="5"/>
      <c r="D17" s="19"/>
      <c r="E17" s="20"/>
      <c r="F17" s="20"/>
      <c r="G17" s="20"/>
      <c r="H17" s="20"/>
      <c r="I17" s="21"/>
      <c r="J17" s="5"/>
      <c r="K17" s="1"/>
      <c r="L17" s="1"/>
      <c r="M17" s="1"/>
      <c r="N17" s="1"/>
      <c r="O17" s="1"/>
      <c r="P17" s="1"/>
      <c r="Q17" s="1"/>
    </row>
    <row r="18" ht="24.75" customHeight="1">
      <c r="A18" s="1"/>
      <c r="B18" s="1"/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  <c r="O18" s="1"/>
      <c r="P18" s="1"/>
      <c r="Q18" s="1"/>
    </row>
    <row r="19" ht="24.75" customHeight="1">
      <c r="A19" s="1"/>
      <c r="B19" s="1"/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  <c r="O19" s="1"/>
      <c r="P19" s="1"/>
      <c r="Q19" s="1"/>
    </row>
    <row r="20" ht="24.75" customHeight="1">
      <c r="A20" s="1"/>
      <c r="B20" s="1"/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  <c r="O20" s="1"/>
      <c r="P20" s="1"/>
      <c r="Q20" s="1"/>
    </row>
    <row r="21" ht="24.75" customHeight="1">
      <c r="A21" s="1"/>
      <c r="B21" s="1"/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  <c r="O21" s="1"/>
      <c r="P21" s="1"/>
      <c r="Q21" s="1"/>
    </row>
    <row r="22" ht="24.75" customHeight="1">
      <c r="A22" s="1"/>
      <c r="B22" s="1"/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  <c r="O22" s="1"/>
      <c r="P22" s="1"/>
      <c r="Q22" s="1"/>
    </row>
    <row r="23" ht="24.75" customHeight="1">
      <c r="A23" s="1"/>
      <c r="B23" s="1"/>
      <c r="C23" s="5"/>
      <c r="D23" s="28" t="s">
        <v>37</v>
      </c>
      <c r="E23" s="14"/>
      <c r="F23" s="14"/>
      <c r="G23" s="14"/>
      <c r="H23" s="14"/>
      <c r="I23" s="15"/>
      <c r="J23" s="5"/>
      <c r="K23" s="1"/>
      <c r="L23" s="1"/>
      <c r="M23" s="1"/>
      <c r="N23" s="1"/>
      <c r="O23" s="1"/>
      <c r="P23" s="1"/>
      <c r="Q23" s="1"/>
    </row>
    <row r="24" ht="24.75" customHeight="1">
      <c r="A24" s="1"/>
      <c r="B24" s="1"/>
      <c r="C24" s="5"/>
      <c r="D24" s="19"/>
      <c r="E24" s="20"/>
      <c r="F24" s="20"/>
      <c r="G24" s="20"/>
      <c r="H24" s="20"/>
      <c r="I24" s="21"/>
      <c r="J24" s="5"/>
      <c r="K24" s="1"/>
      <c r="L24" s="1"/>
      <c r="M24" s="1"/>
      <c r="N24" s="1"/>
      <c r="O24" s="1"/>
      <c r="P24" s="1"/>
      <c r="Q24" s="1"/>
    </row>
    <row r="25" ht="24.75" customHeight="1">
      <c r="A25" s="1"/>
      <c r="B25" s="1"/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  <c r="O25" s="1"/>
      <c r="P25" s="1"/>
      <c r="Q25" s="1"/>
    </row>
    <row r="26" ht="24.75" customHeight="1">
      <c r="A26" s="1"/>
      <c r="B26" s="1"/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  <c r="O26" s="1"/>
      <c r="P26" s="1"/>
      <c r="Q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ht="24.75" customHeight="1">
      <c r="A29" s="1"/>
      <c r="B29" s="1"/>
      <c r="C29" s="24" t="s">
        <v>41</v>
      </c>
      <c r="K29" s="1"/>
      <c r="L29" s="1"/>
      <c r="M29" s="1"/>
      <c r="N29" s="1"/>
      <c r="O29" s="1"/>
      <c r="P29" s="1"/>
      <c r="Q29" s="1"/>
    </row>
    <row r="30" ht="24.75" customHeight="1">
      <c r="A30" s="1"/>
      <c r="B30" s="1"/>
      <c r="K30" s="1"/>
      <c r="L30" s="1"/>
      <c r="M30" s="1"/>
      <c r="N30" s="1"/>
      <c r="O30" s="1"/>
      <c r="P30" s="1"/>
      <c r="Q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D8:I10"/>
    <mergeCell ref="D14:I17"/>
    <mergeCell ref="D23:I24"/>
    <mergeCell ref="C29:J3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3.0"/>
    <col customWidth="1" min="4" max="10" width="18.0"/>
    <col customWidth="1" min="11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4.75" customHeight="1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</row>
    <row r="4" ht="28.5" customHeight="1">
      <c r="A4" s="1"/>
      <c r="B4" s="1"/>
      <c r="C4" s="4" t="s">
        <v>4</v>
      </c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</row>
    <row r="5" ht="24.75" customHeight="1">
      <c r="A5" s="1"/>
      <c r="B5" s="1"/>
      <c r="C5" s="1" t="s">
        <v>6</v>
      </c>
      <c r="D5" s="10" t="str">
        <f>Configuracion!D5</f>
        <v>Banco de ejemplo / Cuenta 001</v>
      </c>
      <c r="J5" s="1"/>
      <c r="K5" s="1"/>
      <c r="L5" s="1"/>
      <c r="M5" s="1"/>
      <c r="N5" s="1"/>
      <c r="O5" s="1"/>
      <c r="P5" s="1"/>
      <c r="Q5" s="1"/>
    </row>
    <row r="6" ht="24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ht="24.75" customHeight="1">
      <c r="A7" s="1"/>
      <c r="B7" s="1"/>
      <c r="C7" s="1" t="s">
        <v>23</v>
      </c>
      <c r="D7" s="23">
        <f>Configuracion!D7+SUMIFS(Banco!$H$6:$H$205,Banco!$C$6:$C$205,"&gt;="&amp;Configuracion!D6,Banco!$C$6:$C$205,"&lt;="&amp;Configuracion!D9)</f>
        <v>2560000</v>
      </c>
      <c r="E7" s="1"/>
      <c r="F7" s="24" t="s">
        <v>27</v>
      </c>
      <c r="K7" s="1"/>
      <c r="L7" s="1"/>
      <c r="M7" s="1"/>
      <c r="N7" s="1"/>
      <c r="O7" s="1"/>
      <c r="P7" s="1"/>
      <c r="Q7" s="1"/>
    </row>
    <row r="8" ht="24.75" customHeight="1">
      <c r="A8" s="1"/>
      <c r="B8" s="1"/>
      <c r="C8" s="1" t="s">
        <v>26</v>
      </c>
      <c r="D8" s="23">
        <f>Configuracion!D10</f>
        <v>2560000</v>
      </c>
      <c r="E8" s="1"/>
      <c r="K8" s="1"/>
      <c r="L8" s="1"/>
      <c r="M8" s="1"/>
      <c r="N8" s="1"/>
      <c r="O8" s="1"/>
      <c r="P8" s="1"/>
      <c r="Q8" s="1"/>
    </row>
    <row r="9" ht="24.75" customHeight="1">
      <c r="A9" s="1"/>
      <c r="B9" s="1"/>
      <c r="C9" s="1" t="s">
        <v>31</v>
      </c>
      <c r="D9" s="27">
        <f>D7-D8</f>
        <v>0</v>
      </c>
      <c r="E9" s="1"/>
      <c r="K9" s="1"/>
      <c r="L9" s="1"/>
      <c r="M9" s="1"/>
      <c r="N9" s="1"/>
      <c r="O9" s="1"/>
      <c r="P9" s="1"/>
      <c r="Q9" s="1"/>
    </row>
    <row r="10" ht="24.75" customHeight="1">
      <c r="A10" s="1"/>
      <c r="B10" s="1"/>
      <c r="C10" s="1"/>
      <c r="D10" s="25"/>
      <c r="E10" s="1"/>
      <c r="K10" s="1"/>
      <c r="L10" s="1"/>
      <c r="M10" s="1"/>
      <c r="N10" s="1"/>
      <c r="O10" s="1"/>
      <c r="P10" s="1"/>
      <c r="Q10" s="1"/>
    </row>
    <row r="11" ht="24.75" customHeight="1">
      <c r="A11" s="1"/>
      <c r="B11" s="1"/>
      <c r="C11" s="1" t="s">
        <v>34</v>
      </c>
      <c r="D11" s="23">
        <f>Configuracion!D8+SUMIFS(Libros!$H$6:$H$205,Libros!$C$6:$C$205,"&gt;="&amp;Configuracion!D6,Libros!$C$6:$C$205,"&lt;="&amp;Configuracion!D9)</f>
        <v>2700000</v>
      </c>
      <c r="E11" s="1"/>
      <c r="K11" s="1"/>
      <c r="L11" s="1"/>
      <c r="M11" s="1"/>
      <c r="N11" s="1"/>
      <c r="O11" s="1"/>
      <c r="P11" s="1"/>
      <c r="Q11" s="1"/>
    </row>
    <row r="12" ht="24.75" customHeight="1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24.75" customHeight="1">
      <c r="A13" s="1"/>
      <c r="B13" s="1"/>
      <c r="C13" s="1" t="s">
        <v>36</v>
      </c>
      <c r="D13" s="23">
        <f>SUMIF(Libros!I6:I205,"Pendiente",Libros!H6:H205)</f>
        <v>100000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24.75" customHeight="1">
      <c r="A14" s="1"/>
      <c r="B14" s="1"/>
      <c r="C14" s="1" t="s">
        <v>38</v>
      </c>
      <c r="D14" s="23">
        <f>SUMIF(Banco!I6:I205,"Pendiente",Banco!H6:H205)</f>
        <v>-40000</v>
      </c>
      <c r="E14" s="1"/>
      <c r="F14" s="24" t="s">
        <v>39</v>
      </c>
      <c r="K14" s="1"/>
      <c r="L14" s="1"/>
      <c r="M14" s="1"/>
      <c r="N14" s="1"/>
      <c r="O14" s="1"/>
      <c r="P14" s="1"/>
      <c r="Q14" s="1"/>
    </row>
    <row r="15" ht="24.75" customHeight="1">
      <c r="A15" s="1"/>
      <c r="B15" s="1"/>
      <c r="C15" s="1"/>
      <c r="D15" s="25"/>
      <c r="E15" s="1"/>
      <c r="K15" s="1"/>
      <c r="L15" s="1"/>
      <c r="M15" s="1"/>
      <c r="N15" s="1"/>
      <c r="O15" s="1"/>
      <c r="P15" s="1"/>
      <c r="Q15" s="1"/>
    </row>
    <row r="16" ht="24.75" customHeight="1">
      <c r="A16" s="1"/>
      <c r="B16" s="1"/>
      <c r="C16" s="30" t="s">
        <v>40</v>
      </c>
      <c r="D16" s="31">
        <f>D7+D13</f>
        <v>2660000</v>
      </c>
      <c r="E16" s="1"/>
      <c r="K16" s="1"/>
      <c r="L16" s="1"/>
      <c r="M16" s="1"/>
      <c r="N16" s="1"/>
      <c r="O16" s="1"/>
      <c r="P16" s="1"/>
      <c r="Q16" s="1"/>
    </row>
    <row r="17" ht="24.75" customHeight="1">
      <c r="A17" s="1"/>
      <c r="B17" s="1"/>
      <c r="C17" s="30" t="s">
        <v>42</v>
      </c>
      <c r="D17" s="31">
        <f>D11+D14</f>
        <v>2660000</v>
      </c>
      <c r="E17" s="1"/>
      <c r="K17" s="1"/>
      <c r="L17" s="1"/>
      <c r="M17" s="1"/>
      <c r="N17" s="1"/>
      <c r="O17" s="1"/>
      <c r="P17" s="1"/>
      <c r="Q17" s="1"/>
    </row>
    <row r="18" ht="24.75" customHeight="1">
      <c r="A18" s="1"/>
      <c r="B18" s="1"/>
      <c r="C18" s="30" t="s">
        <v>45</v>
      </c>
      <c r="D18" s="32">
        <f>D16-D17</f>
        <v>0</v>
      </c>
      <c r="E18" s="1"/>
      <c r="K18" s="1"/>
      <c r="L18" s="1"/>
      <c r="M18" s="1"/>
      <c r="N18" s="1"/>
      <c r="O18" s="1"/>
      <c r="P18" s="1"/>
      <c r="Q18" s="1"/>
    </row>
    <row r="19" ht="24.75" customHeight="1">
      <c r="A19" s="1"/>
      <c r="B19" s="1"/>
      <c r="C19" s="1"/>
      <c r="D19" s="1"/>
      <c r="E19" s="1"/>
      <c r="K19" s="1"/>
      <c r="L19" s="1"/>
      <c r="M19" s="1"/>
      <c r="N19" s="1"/>
      <c r="O19" s="1"/>
      <c r="P19" s="1"/>
      <c r="Q19" s="1"/>
    </row>
    <row r="20" ht="24.75" customHeight="1">
      <c r="A20" s="1"/>
      <c r="B20" s="1"/>
      <c r="C20" s="1" t="s">
        <v>46</v>
      </c>
      <c r="D20" s="33">
        <f>COUNTIF(Banco!I6:I205,"Pendiente")+COUNTIF(Libros!I6:I205,"Pendiente")</f>
        <v>4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ht="24.75" customHeight="1">
      <c r="A21" s="1"/>
      <c r="B21" s="1"/>
      <c r="C21" s="1" t="s">
        <v>47</v>
      </c>
      <c r="D21" s="33">
        <f>COUNTIF(Banco!I6:I205,"Revisar importe")+COUNTIF(Libros!I6:I205,"Revisar importe")+COUNTIF(Banco!I6:I205,"ID duplicado")+COUNTIF(Libros!I6:I205,"ID duplicado")+COUNTIF(Banco!I6:I205,"Sin ID")+COUNTIF(Libros!I6:I205,"Sin ID")</f>
        <v>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24.75" customHeight="1">
      <c r="A22" s="1"/>
      <c r="B22" s="1"/>
      <c r="C22" s="34" t="s">
        <v>50</v>
      </c>
      <c r="D22" s="1">
        <f>COUNTIF(Banco!F6:G205,"&lt;0")+COUNTIF(Libros!F6:G205,"&lt;0")+COUNTIFS(Banco!F6:F205,"&gt;0",Banco!G6:G205,"&gt;0")+COUNTIFS(Libros!F6:F205,"&gt;0",Libros!G6:G205,"&gt;0")+COUNTIFS(Banco!C6:C205,"",Banco!F6:F205,"&gt;0")+COUNTIFS(Banco!C6:C205,"",Banco!G6:G205,"&gt;0")+COUNTIFS(Libros!C6:C205,"",Libros!F6:F205,"&gt;0")+COUNTIFS(Libros!C6:C205,"",Libros!G6:G205,"&gt;0")</f>
        <v>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24.75" customHeight="1">
      <c r="A23" s="1"/>
      <c r="B23" s="1"/>
      <c r="C23" s="1" t="s">
        <v>51</v>
      </c>
      <c r="D23" s="10" t="str">
        <f>IF(OR(ABS(D9)&gt;0.01,ABS(D18)&gt;0.01,D21&gt;0,D22&gt;0),"Revisar diferencias",IF(D20&gt;0,"Cuadra con pendientes","Conciliación sin pendientes"))</f>
        <v>Cuadra con pendientes</v>
      </c>
      <c r="H23" s="1"/>
      <c r="I23" s="1"/>
      <c r="J23" s="1"/>
      <c r="K23" s="1"/>
      <c r="L23" s="1"/>
      <c r="M23" s="1"/>
      <c r="N23" s="1"/>
      <c r="O23" s="1"/>
      <c r="P23" s="1"/>
      <c r="Q23" s="1"/>
    </row>
    <row r="24" ht="24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D5:I5"/>
    <mergeCell ref="F7:J11"/>
    <mergeCell ref="F14:J19"/>
    <mergeCell ref="D23:G23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457A6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3.0"/>
    <col customWidth="1" min="4" max="10" width="18.0"/>
    <col customWidth="1" min="11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4.75" customHeight="1">
      <c r="A2" s="1"/>
      <c r="B2" s="1"/>
      <c r="C2" s="2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</row>
    <row r="4" ht="28.5" customHeight="1">
      <c r="A4" s="1"/>
      <c r="B4" s="1"/>
      <c r="C4" s="4" t="s">
        <v>5</v>
      </c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</row>
    <row r="5" ht="24.75" customHeight="1">
      <c r="A5" s="1"/>
      <c r="B5" s="1"/>
      <c r="C5" s="1" t="s">
        <v>8</v>
      </c>
      <c r="D5" s="7" t="s">
        <v>9</v>
      </c>
      <c r="E5" s="8"/>
      <c r="F5" s="8"/>
      <c r="G5" s="8"/>
      <c r="H5" s="9"/>
      <c r="I5" s="1"/>
      <c r="J5" s="1"/>
      <c r="K5" s="1"/>
      <c r="L5" s="1"/>
      <c r="M5" s="1"/>
      <c r="N5" s="1"/>
      <c r="O5" s="1"/>
      <c r="P5" s="1"/>
      <c r="Q5" s="1"/>
    </row>
    <row r="6" ht="24.75" customHeight="1">
      <c r="A6" s="1"/>
      <c r="B6" s="1"/>
      <c r="C6" s="1" t="s">
        <v>18</v>
      </c>
      <c r="D6" s="11">
        <v>46296.0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ht="24.75" customHeight="1">
      <c r="A7" s="1"/>
      <c r="B7" s="1"/>
      <c r="C7" s="1" t="s">
        <v>21</v>
      </c>
      <c r="D7" s="16">
        <v>2000000.0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ht="24.75" customHeight="1">
      <c r="A8" s="1"/>
      <c r="B8" s="1"/>
      <c r="C8" s="1" t="s">
        <v>24</v>
      </c>
      <c r="D8" s="22">
        <v>2000000.0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ht="24.75" customHeight="1">
      <c r="A9" s="1"/>
      <c r="B9" s="1"/>
      <c r="C9" s="1" t="s">
        <v>25</v>
      </c>
      <c r="D9" s="11">
        <v>46326.0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ht="24.75" customHeight="1">
      <c r="A10" s="1"/>
      <c r="B10" s="1"/>
      <c r="C10" s="1" t="s">
        <v>26</v>
      </c>
      <c r="D10" s="16">
        <v>2560000.0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ht="24.75" customHeight="1">
      <c r="A11" s="1"/>
      <c r="B11" s="1"/>
      <c r="C11" s="1" t="s">
        <v>28</v>
      </c>
      <c r="D11" s="7" t="s">
        <v>30</v>
      </c>
      <c r="E11" s="8"/>
      <c r="F11" s="8"/>
      <c r="G11" s="9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24.75" customHeight="1">
      <c r="A12" s="1"/>
      <c r="B12" s="1"/>
      <c r="C12" s="1" t="s">
        <v>32</v>
      </c>
      <c r="D12" s="12" t="s">
        <v>33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24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24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24.75" customHeight="1">
      <c r="A15" s="1"/>
      <c r="B15" s="1"/>
      <c r="C15" s="24" t="s">
        <v>35</v>
      </c>
      <c r="K15" s="1"/>
      <c r="L15" s="1"/>
      <c r="M15" s="1"/>
      <c r="N15" s="1"/>
      <c r="O15" s="1"/>
      <c r="P15" s="1"/>
      <c r="Q15" s="1"/>
    </row>
    <row r="16" ht="24.75" customHeight="1">
      <c r="A16" s="1"/>
      <c r="B16" s="1"/>
      <c r="K16" s="1"/>
      <c r="L16" s="1"/>
      <c r="M16" s="1"/>
      <c r="N16" s="1"/>
      <c r="O16" s="1"/>
      <c r="P16" s="1"/>
      <c r="Q16" s="1"/>
    </row>
    <row r="17" ht="24.75" customHeight="1">
      <c r="A17" s="1"/>
      <c r="B17" s="1"/>
      <c r="K17" s="1"/>
      <c r="L17" s="1"/>
      <c r="M17" s="1"/>
      <c r="N17" s="1"/>
      <c r="O17" s="1"/>
      <c r="P17" s="1"/>
      <c r="Q17" s="1"/>
    </row>
    <row r="18" ht="24.75" customHeight="1">
      <c r="A18" s="1"/>
      <c r="B18" s="1"/>
      <c r="K18" s="1"/>
      <c r="L18" s="1"/>
      <c r="M18" s="1"/>
      <c r="N18" s="1"/>
      <c r="O18" s="1"/>
      <c r="P18" s="1"/>
      <c r="Q18" s="1"/>
    </row>
    <row r="19" ht="24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ht="24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24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24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ht="24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D5:H5"/>
    <mergeCell ref="D11:G11"/>
    <mergeCell ref="C15:J18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>
      <pane xSplit="4.0" ySplit="5.0" topLeftCell="E6" activePane="bottomRight" state="frozen"/>
      <selection activeCell="E1" sqref="E1" pane="topRight"/>
      <selection activeCell="A6" sqref="A6" pane="bottomLeft"/>
      <selection activeCell="E6" sqref="E6" pane="bottomRight"/>
    </sheetView>
  </sheetViews>
  <sheetFormatPr customHeight="1" defaultColWidth="12.63" defaultRowHeight="15.0"/>
  <cols>
    <col customWidth="1" min="1" max="2" width="3.0"/>
    <col customWidth="1" min="3" max="3" width="15.0"/>
    <col customWidth="1" min="4" max="4" width="17.0"/>
    <col customWidth="1" min="5" max="5" width="30.0"/>
    <col customWidth="1" min="6" max="8" width="18.0"/>
    <col customWidth="1" min="9" max="9" width="23.0"/>
    <col customWidth="1" min="10" max="10" width="16.0"/>
    <col customWidth="1" min="11" max="11" width="43.0"/>
    <col customWidth="1" min="12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4.75" customHeight="1">
      <c r="A2" s="1"/>
      <c r="B2" s="1"/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ht="42.0" customHeight="1">
      <c r="A5" s="1"/>
      <c r="B5" s="1"/>
      <c r="C5" s="6" t="s">
        <v>7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1"/>
      <c r="M5" s="1"/>
      <c r="N5" s="1"/>
      <c r="O5" s="1"/>
      <c r="P5" s="1"/>
      <c r="Q5" s="1"/>
    </row>
    <row r="6" ht="27.75" customHeight="1">
      <c r="A6" s="1"/>
      <c r="B6" s="1"/>
      <c r="C6" s="11">
        <v>46300.0</v>
      </c>
      <c r="D6" s="12" t="s">
        <v>20</v>
      </c>
      <c r="E6" s="12" t="s">
        <v>22</v>
      </c>
      <c r="F6" s="16">
        <v>1000000.0</v>
      </c>
      <c r="G6" s="16">
        <v>0.0</v>
      </c>
      <c r="H6" s="25">
        <f t="shared" ref="H6:H205" si="1">IF(C6="","",F6-G6)</f>
        <v>1000000</v>
      </c>
      <c r="I6" s="29" t="str">
        <f>IF(C6="","",IF(C6&gt;Configuracion!$D$9,"Fuera de período",IF(D6="","Sin ID",IF(OR(COUNTIFS($D$6:$D$205,D6,$C$6:$C$205,"&lt;="&amp;Configuracion!$D$9)&gt;1,J6&gt;1),"ID duplicado",IF(J6=0,"Pendiente",IF(COUNTIFS(Libros!$D$6:$D$205,D6,Libros!$H$6:$H$205,H6,Libros!$C$6:$C$205,"&lt;="&amp;Configuracion!$D$9)=1,"Conciliado","Revisar importe"))))))</f>
        <v>Conciliado</v>
      </c>
      <c r="J6" s="29">
        <f>IF(C6="","",COUNTIFS(Libros!$D$6:$D$205,D6,Libros!$C$6:$C$205,"&lt;="&amp;Configuracion!$D$9))</f>
        <v>1</v>
      </c>
      <c r="K6" s="12"/>
      <c r="L6" s="1"/>
      <c r="M6" s="1"/>
      <c r="N6" s="1"/>
      <c r="O6" s="1"/>
      <c r="P6" s="1"/>
      <c r="Q6" s="1"/>
    </row>
    <row r="7" ht="27.75" customHeight="1">
      <c r="A7" s="1"/>
      <c r="B7" s="1"/>
      <c r="C7" s="11">
        <v>46305.0</v>
      </c>
      <c r="D7" s="12" t="s">
        <v>43</v>
      </c>
      <c r="E7" s="12" t="s">
        <v>44</v>
      </c>
      <c r="F7" s="16">
        <v>0.0</v>
      </c>
      <c r="G7" s="16">
        <v>400000.0</v>
      </c>
      <c r="H7" s="25">
        <f t="shared" si="1"/>
        <v>-400000</v>
      </c>
      <c r="I7" s="29" t="str">
        <f>IF(C7="","",IF(C7&gt;Configuracion!$D$9,"Fuera de período",IF(D7="","Sin ID",IF(OR(COUNTIFS($D$6:$D$205,D7,$C$6:$C$205,"&lt;="&amp;Configuracion!$D$9)&gt;1,J7&gt;1),"ID duplicado",IF(J7=0,"Pendiente",IF(COUNTIFS(Libros!$D$6:$D$205,D7,Libros!$H$6:$H$205,H7,Libros!$C$6:$C$205,"&lt;="&amp;Configuracion!$D$9)=1,"Conciliado","Revisar importe"))))))</f>
        <v>Conciliado</v>
      </c>
      <c r="J7" s="29">
        <f>IF(C7="","",COUNTIFS(Libros!$D$6:$D$205,D7,Libros!$C$6:$C$205,"&lt;="&amp;Configuracion!$D$9))</f>
        <v>1</v>
      </c>
      <c r="K7" s="12"/>
      <c r="L7" s="1"/>
      <c r="M7" s="1"/>
      <c r="N7" s="1"/>
      <c r="O7" s="1"/>
      <c r="P7" s="1"/>
      <c r="Q7" s="1"/>
    </row>
    <row r="8" ht="27.75" customHeight="1">
      <c r="A8" s="1"/>
      <c r="B8" s="1"/>
      <c r="C8" s="11">
        <v>46323.0</v>
      </c>
      <c r="D8" s="12" t="s">
        <v>48</v>
      </c>
      <c r="E8" s="12" t="s">
        <v>49</v>
      </c>
      <c r="F8" s="16">
        <v>0.0</v>
      </c>
      <c r="G8" s="16">
        <v>50000.0</v>
      </c>
      <c r="H8" s="25">
        <f t="shared" si="1"/>
        <v>-50000</v>
      </c>
      <c r="I8" s="29" t="str">
        <f>IF(C8="","",IF(C8&gt;Configuracion!$D$9,"Fuera de período",IF(D8="","Sin ID",IF(OR(COUNTIFS($D$6:$D$205,D8,$C$6:$C$205,"&lt;="&amp;Configuracion!$D$9)&gt;1,J8&gt;1),"ID duplicado",IF(J8=0,"Pendiente",IF(COUNTIFS(Libros!$D$6:$D$205,D8,Libros!$H$6:$H$205,H8,Libros!$C$6:$C$205,"&lt;="&amp;Configuracion!$D$9)=1,"Conciliado","Revisar importe"))))))</f>
        <v>Pendiente</v>
      </c>
      <c r="J8" s="29">
        <f>IF(C8="","",COUNTIFS(Libros!$D$6:$D$205,D8,Libros!$C$6:$C$205,"&lt;="&amp;Configuracion!$D$9))</f>
        <v>0</v>
      </c>
      <c r="K8" s="12" t="s">
        <v>52</v>
      </c>
      <c r="L8" s="1"/>
      <c r="M8" s="1"/>
      <c r="N8" s="1"/>
      <c r="O8" s="1"/>
      <c r="P8" s="1"/>
      <c r="Q8" s="1"/>
    </row>
    <row r="9" ht="27.75" customHeight="1">
      <c r="A9" s="1"/>
      <c r="B9" s="1"/>
      <c r="C9" s="11">
        <v>46325.0</v>
      </c>
      <c r="D9" s="12" t="s">
        <v>53</v>
      </c>
      <c r="E9" s="12" t="s">
        <v>54</v>
      </c>
      <c r="F9" s="16">
        <v>10000.0</v>
      </c>
      <c r="G9" s="16">
        <v>0.0</v>
      </c>
      <c r="H9" s="25">
        <f t="shared" si="1"/>
        <v>10000</v>
      </c>
      <c r="I9" s="29" t="str">
        <f>IF(C9="","",IF(C9&gt;Configuracion!$D$9,"Fuera de período",IF(D9="","Sin ID",IF(OR(COUNTIFS($D$6:$D$205,D9,$C$6:$C$205,"&lt;="&amp;Configuracion!$D$9)&gt;1,J9&gt;1),"ID duplicado",IF(J9=0,"Pendiente",IF(COUNTIFS(Libros!$D$6:$D$205,D9,Libros!$H$6:$H$205,H9,Libros!$C$6:$C$205,"&lt;="&amp;Configuracion!$D$9)=1,"Conciliado","Revisar importe"))))))</f>
        <v>Pendiente</v>
      </c>
      <c r="J9" s="29">
        <f>IF(C9="","",COUNTIFS(Libros!$D$6:$D$205,D9,Libros!$C$6:$C$205,"&lt;="&amp;Configuracion!$D$9))</f>
        <v>0</v>
      </c>
      <c r="K9" s="12" t="s">
        <v>52</v>
      </c>
      <c r="L9" s="1"/>
      <c r="M9" s="1"/>
      <c r="N9" s="1"/>
      <c r="O9" s="1"/>
      <c r="P9" s="1"/>
      <c r="Q9" s="1"/>
    </row>
    <row r="10" ht="27.75" customHeight="1">
      <c r="A10" s="1"/>
      <c r="B10" s="1"/>
      <c r="C10" s="11"/>
      <c r="D10" s="12"/>
      <c r="E10" s="12"/>
      <c r="F10" s="16"/>
      <c r="G10" s="16"/>
      <c r="H10" s="25" t="str">
        <f t="shared" si="1"/>
        <v/>
      </c>
      <c r="I10" s="29" t="str">
        <f>IF(C10="","",IF(C10&gt;Configuracion!$D$9,"Fuera de período",IF(D10="","Sin ID",IF(OR(COUNTIFS($D$6:$D$205,D10,$C$6:$C$205,"&lt;="&amp;Configuracion!$D$9)&gt;1,J10&gt;1),"ID duplicado",IF(J10=0,"Pendiente",IF(COUNTIFS(Libros!$D$6:$D$205,D10,Libros!$H$6:$H$205,H10,Libros!$C$6:$C$205,"&lt;="&amp;Configuracion!$D$9)=1,"Conciliado","Revisar importe"))))))</f>
        <v/>
      </c>
      <c r="J10" s="29" t="str">
        <f>IF(C10="","",COUNTIFS(Libros!$D$6:$D$205,D10,Libros!$C$6:$C$205,"&lt;="&amp;Configuracion!$D$9))</f>
        <v/>
      </c>
      <c r="K10" s="12"/>
      <c r="L10" s="1"/>
      <c r="M10" s="1"/>
      <c r="N10" s="1"/>
      <c r="O10" s="1"/>
      <c r="P10" s="1"/>
      <c r="Q10" s="1"/>
    </row>
    <row r="11" ht="27.75" customHeight="1">
      <c r="A11" s="1"/>
      <c r="B11" s="1"/>
      <c r="C11" s="11"/>
      <c r="D11" s="12"/>
      <c r="E11" s="12"/>
      <c r="F11" s="16"/>
      <c r="G11" s="16"/>
      <c r="H11" s="25" t="str">
        <f t="shared" si="1"/>
        <v/>
      </c>
      <c r="I11" s="29" t="str">
        <f>IF(C11="","",IF(C11&gt;Configuracion!$D$9,"Fuera de período",IF(D11="","Sin ID",IF(OR(COUNTIFS($D$6:$D$205,D11,$C$6:$C$205,"&lt;="&amp;Configuracion!$D$9)&gt;1,J11&gt;1),"ID duplicado",IF(J11=0,"Pendiente",IF(COUNTIFS(Libros!$D$6:$D$205,D11,Libros!$H$6:$H$205,H11,Libros!$C$6:$C$205,"&lt;="&amp;Configuracion!$D$9)=1,"Conciliado","Revisar importe"))))))</f>
        <v/>
      </c>
      <c r="J11" s="29" t="str">
        <f>IF(C11="","",COUNTIFS(Libros!$D$6:$D$205,D11,Libros!$C$6:$C$205,"&lt;="&amp;Configuracion!$D$9))</f>
        <v/>
      </c>
      <c r="K11" s="12"/>
      <c r="L11" s="1"/>
      <c r="M11" s="1"/>
      <c r="N11" s="1"/>
      <c r="O11" s="1"/>
      <c r="P11" s="1"/>
      <c r="Q11" s="1"/>
    </row>
    <row r="12" ht="27.75" customHeight="1">
      <c r="A12" s="1"/>
      <c r="B12" s="1"/>
      <c r="C12" s="11"/>
      <c r="D12" s="12"/>
      <c r="E12" s="12"/>
      <c r="F12" s="16"/>
      <c r="G12" s="16"/>
      <c r="H12" s="25" t="str">
        <f t="shared" si="1"/>
        <v/>
      </c>
      <c r="I12" s="29" t="str">
        <f>IF(C12="","",IF(C12&gt;Configuracion!$D$9,"Fuera de período",IF(D12="","Sin ID",IF(OR(COUNTIFS($D$6:$D$205,D12,$C$6:$C$205,"&lt;="&amp;Configuracion!$D$9)&gt;1,J12&gt;1),"ID duplicado",IF(J12=0,"Pendiente",IF(COUNTIFS(Libros!$D$6:$D$205,D12,Libros!$H$6:$H$205,H12,Libros!$C$6:$C$205,"&lt;="&amp;Configuracion!$D$9)=1,"Conciliado","Revisar importe"))))))</f>
        <v/>
      </c>
      <c r="J12" s="29" t="str">
        <f>IF(C12="","",COUNTIFS(Libros!$D$6:$D$205,D12,Libros!$C$6:$C$205,"&lt;="&amp;Configuracion!$D$9))</f>
        <v/>
      </c>
      <c r="K12" s="12"/>
      <c r="L12" s="1"/>
      <c r="M12" s="1"/>
      <c r="N12" s="1"/>
      <c r="O12" s="1"/>
      <c r="P12" s="1"/>
      <c r="Q12" s="1"/>
    </row>
    <row r="13" ht="27.75" customHeight="1">
      <c r="A13" s="1"/>
      <c r="B13" s="1"/>
      <c r="C13" s="11"/>
      <c r="D13" s="12"/>
      <c r="E13" s="12"/>
      <c r="F13" s="16"/>
      <c r="G13" s="16"/>
      <c r="H13" s="25" t="str">
        <f t="shared" si="1"/>
        <v/>
      </c>
      <c r="I13" s="29" t="str">
        <f>IF(C13="","",IF(C13&gt;Configuracion!$D$9,"Fuera de período",IF(D13="","Sin ID",IF(OR(COUNTIFS($D$6:$D$205,D13,$C$6:$C$205,"&lt;="&amp;Configuracion!$D$9)&gt;1,J13&gt;1),"ID duplicado",IF(J13=0,"Pendiente",IF(COUNTIFS(Libros!$D$6:$D$205,D13,Libros!$H$6:$H$205,H13,Libros!$C$6:$C$205,"&lt;="&amp;Configuracion!$D$9)=1,"Conciliado","Revisar importe"))))))</f>
        <v/>
      </c>
      <c r="J13" s="29" t="str">
        <f>IF(C13="","",COUNTIFS(Libros!$D$6:$D$205,D13,Libros!$C$6:$C$205,"&lt;="&amp;Configuracion!$D$9))</f>
        <v/>
      </c>
      <c r="K13" s="12"/>
      <c r="L13" s="1"/>
      <c r="M13" s="1"/>
      <c r="N13" s="1"/>
      <c r="O13" s="1"/>
      <c r="P13" s="1"/>
      <c r="Q13" s="1"/>
    </row>
    <row r="14" ht="27.75" customHeight="1">
      <c r="A14" s="1"/>
      <c r="B14" s="1"/>
      <c r="C14" s="11"/>
      <c r="D14" s="12"/>
      <c r="E14" s="12"/>
      <c r="F14" s="16"/>
      <c r="G14" s="16"/>
      <c r="H14" s="25" t="str">
        <f t="shared" si="1"/>
        <v/>
      </c>
      <c r="I14" s="29" t="str">
        <f>IF(C14="","",IF(C14&gt;Configuracion!$D$9,"Fuera de período",IF(D14="","Sin ID",IF(OR(COUNTIFS($D$6:$D$205,D14,$C$6:$C$205,"&lt;="&amp;Configuracion!$D$9)&gt;1,J14&gt;1),"ID duplicado",IF(J14=0,"Pendiente",IF(COUNTIFS(Libros!$D$6:$D$205,D14,Libros!$H$6:$H$205,H14,Libros!$C$6:$C$205,"&lt;="&amp;Configuracion!$D$9)=1,"Conciliado","Revisar importe"))))))</f>
        <v/>
      </c>
      <c r="J14" s="29" t="str">
        <f>IF(C14="","",COUNTIFS(Libros!$D$6:$D$205,D14,Libros!$C$6:$C$205,"&lt;="&amp;Configuracion!$D$9))</f>
        <v/>
      </c>
      <c r="K14" s="12"/>
      <c r="L14" s="1"/>
      <c r="M14" s="1"/>
      <c r="N14" s="1"/>
      <c r="O14" s="1"/>
      <c r="P14" s="1"/>
      <c r="Q14" s="1"/>
    </row>
    <row r="15" ht="27.75" customHeight="1">
      <c r="A15" s="1"/>
      <c r="B15" s="1"/>
      <c r="C15" s="11"/>
      <c r="D15" s="12"/>
      <c r="E15" s="12"/>
      <c r="F15" s="16"/>
      <c r="G15" s="16"/>
      <c r="H15" s="25" t="str">
        <f t="shared" si="1"/>
        <v/>
      </c>
      <c r="I15" s="29" t="str">
        <f>IF(C15="","",IF(C15&gt;Configuracion!$D$9,"Fuera de período",IF(D15="","Sin ID",IF(OR(COUNTIFS($D$6:$D$205,D15,$C$6:$C$205,"&lt;="&amp;Configuracion!$D$9)&gt;1,J15&gt;1),"ID duplicado",IF(J15=0,"Pendiente",IF(COUNTIFS(Libros!$D$6:$D$205,D15,Libros!$H$6:$H$205,H15,Libros!$C$6:$C$205,"&lt;="&amp;Configuracion!$D$9)=1,"Conciliado","Revisar importe"))))))</f>
        <v/>
      </c>
      <c r="J15" s="29" t="str">
        <f>IF(C15="","",COUNTIFS(Libros!$D$6:$D$205,D15,Libros!$C$6:$C$205,"&lt;="&amp;Configuracion!$D$9))</f>
        <v/>
      </c>
      <c r="K15" s="12"/>
      <c r="L15" s="1"/>
      <c r="M15" s="1"/>
      <c r="N15" s="1"/>
      <c r="O15" s="1"/>
      <c r="P15" s="1"/>
      <c r="Q15" s="1"/>
    </row>
    <row r="16" ht="27.75" customHeight="1">
      <c r="A16" s="1"/>
      <c r="B16" s="1"/>
      <c r="C16" s="11"/>
      <c r="D16" s="12"/>
      <c r="E16" s="12"/>
      <c r="F16" s="16"/>
      <c r="G16" s="16"/>
      <c r="H16" s="25" t="str">
        <f t="shared" si="1"/>
        <v/>
      </c>
      <c r="I16" s="29" t="str">
        <f>IF(C16="","",IF(C16&gt;Configuracion!$D$9,"Fuera de período",IF(D16="","Sin ID",IF(OR(COUNTIFS($D$6:$D$205,D16,$C$6:$C$205,"&lt;="&amp;Configuracion!$D$9)&gt;1,J16&gt;1),"ID duplicado",IF(J16=0,"Pendiente",IF(COUNTIFS(Libros!$D$6:$D$205,D16,Libros!$H$6:$H$205,H16,Libros!$C$6:$C$205,"&lt;="&amp;Configuracion!$D$9)=1,"Conciliado","Revisar importe"))))))</f>
        <v/>
      </c>
      <c r="J16" s="29" t="str">
        <f>IF(C16="","",COUNTIFS(Libros!$D$6:$D$205,D16,Libros!$C$6:$C$205,"&lt;="&amp;Configuracion!$D$9))</f>
        <v/>
      </c>
      <c r="K16" s="12"/>
      <c r="L16" s="1"/>
      <c r="M16" s="1"/>
      <c r="N16" s="1"/>
      <c r="O16" s="1"/>
      <c r="P16" s="1"/>
      <c r="Q16" s="1"/>
    </row>
    <row r="17" ht="27.75" customHeight="1">
      <c r="A17" s="1"/>
      <c r="B17" s="1"/>
      <c r="C17" s="11"/>
      <c r="D17" s="12"/>
      <c r="E17" s="12"/>
      <c r="F17" s="16"/>
      <c r="G17" s="16"/>
      <c r="H17" s="25" t="str">
        <f t="shared" si="1"/>
        <v/>
      </c>
      <c r="I17" s="29" t="str">
        <f>IF(C17="","",IF(C17&gt;Configuracion!$D$9,"Fuera de período",IF(D17="","Sin ID",IF(OR(COUNTIFS($D$6:$D$205,D17,$C$6:$C$205,"&lt;="&amp;Configuracion!$D$9)&gt;1,J17&gt;1),"ID duplicado",IF(J17=0,"Pendiente",IF(COUNTIFS(Libros!$D$6:$D$205,D17,Libros!$H$6:$H$205,H17,Libros!$C$6:$C$205,"&lt;="&amp;Configuracion!$D$9)=1,"Conciliado","Revisar importe"))))))</f>
        <v/>
      </c>
      <c r="J17" s="29" t="str">
        <f>IF(C17="","",COUNTIFS(Libros!$D$6:$D$205,D17,Libros!$C$6:$C$205,"&lt;="&amp;Configuracion!$D$9))</f>
        <v/>
      </c>
      <c r="K17" s="12"/>
      <c r="L17" s="1"/>
      <c r="M17" s="1"/>
      <c r="N17" s="1"/>
      <c r="O17" s="1"/>
      <c r="P17" s="1"/>
      <c r="Q17" s="1"/>
    </row>
    <row r="18" ht="27.75" customHeight="1">
      <c r="A18" s="1"/>
      <c r="B18" s="1"/>
      <c r="C18" s="11"/>
      <c r="D18" s="12"/>
      <c r="E18" s="12"/>
      <c r="F18" s="16"/>
      <c r="G18" s="16"/>
      <c r="H18" s="25" t="str">
        <f t="shared" si="1"/>
        <v/>
      </c>
      <c r="I18" s="29" t="str">
        <f>IF(C18="","",IF(C18&gt;Configuracion!$D$9,"Fuera de período",IF(D18="","Sin ID",IF(OR(COUNTIFS($D$6:$D$205,D18,$C$6:$C$205,"&lt;="&amp;Configuracion!$D$9)&gt;1,J18&gt;1),"ID duplicado",IF(J18=0,"Pendiente",IF(COUNTIFS(Libros!$D$6:$D$205,D18,Libros!$H$6:$H$205,H18,Libros!$C$6:$C$205,"&lt;="&amp;Configuracion!$D$9)=1,"Conciliado","Revisar importe"))))))</f>
        <v/>
      </c>
      <c r="J18" s="29" t="str">
        <f>IF(C18="","",COUNTIFS(Libros!$D$6:$D$205,D18,Libros!$C$6:$C$205,"&lt;="&amp;Configuracion!$D$9))</f>
        <v/>
      </c>
      <c r="K18" s="12"/>
      <c r="L18" s="1"/>
      <c r="M18" s="1"/>
      <c r="N18" s="1"/>
      <c r="O18" s="1"/>
      <c r="P18" s="1"/>
      <c r="Q18" s="1"/>
    </row>
    <row r="19" ht="27.75" customHeight="1">
      <c r="A19" s="1"/>
      <c r="B19" s="1"/>
      <c r="C19" s="11"/>
      <c r="D19" s="12"/>
      <c r="E19" s="12"/>
      <c r="F19" s="16"/>
      <c r="G19" s="16"/>
      <c r="H19" s="25" t="str">
        <f t="shared" si="1"/>
        <v/>
      </c>
      <c r="I19" s="29" t="str">
        <f>IF(C19="","",IF(C19&gt;Configuracion!$D$9,"Fuera de período",IF(D19="","Sin ID",IF(OR(COUNTIFS($D$6:$D$205,D19,$C$6:$C$205,"&lt;="&amp;Configuracion!$D$9)&gt;1,J19&gt;1),"ID duplicado",IF(J19=0,"Pendiente",IF(COUNTIFS(Libros!$D$6:$D$205,D19,Libros!$H$6:$H$205,H19,Libros!$C$6:$C$205,"&lt;="&amp;Configuracion!$D$9)=1,"Conciliado","Revisar importe"))))))</f>
        <v/>
      </c>
      <c r="J19" s="29" t="str">
        <f>IF(C19="","",COUNTIFS(Libros!$D$6:$D$205,D19,Libros!$C$6:$C$205,"&lt;="&amp;Configuracion!$D$9))</f>
        <v/>
      </c>
      <c r="K19" s="12"/>
      <c r="L19" s="1"/>
      <c r="M19" s="1"/>
      <c r="N19" s="1"/>
      <c r="O19" s="1"/>
      <c r="P19" s="1"/>
      <c r="Q19" s="1"/>
    </row>
    <row r="20" ht="27.75" customHeight="1">
      <c r="A20" s="1"/>
      <c r="B20" s="1"/>
      <c r="C20" s="11"/>
      <c r="D20" s="12"/>
      <c r="E20" s="12"/>
      <c r="F20" s="16"/>
      <c r="G20" s="16"/>
      <c r="H20" s="25" t="str">
        <f t="shared" si="1"/>
        <v/>
      </c>
      <c r="I20" s="29" t="str">
        <f>IF(C20="","",IF(C20&gt;Configuracion!$D$9,"Fuera de período",IF(D20="","Sin ID",IF(OR(COUNTIFS($D$6:$D$205,D20,$C$6:$C$205,"&lt;="&amp;Configuracion!$D$9)&gt;1,J20&gt;1),"ID duplicado",IF(J20=0,"Pendiente",IF(COUNTIFS(Libros!$D$6:$D$205,D20,Libros!$H$6:$H$205,H20,Libros!$C$6:$C$205,"&lt;="&amp;Configuracion!$D$9)=1,"Conciliado","Revisar importe"))))))</f>
        <v/>
      </c>
      <c r="J20" s="29" t="str">
        <f>IF(C20="","",COUNTIFS(Libros!$D$6:$D$205,D20,Libros!$C$6:$C$205,"&lt;="&amp;Configuracion!$D$9))</f>
        <v/>
      </c>
      <c r="K20" s="12"/>
      <c r="L20" s="1"/>
      <c r="M20" s="1"/>
      <c r="N20" s="1"/>
      <c r="O20" s="1"/>
      <c r="P20" s="1"/>
      <c r="Q20" s="1"/>
    </row>
    <row r="21" ht="27.75" customHeight="1">
      <c r="A21" s="1"/>
      <c r="B21" s="1"/>
      <c r="C21" s="11"/>
      <c r="D21" s="12"/>
      <c r="E21" s="12"/>
      <c r="F21" s="16"/>
      <c r="G21" s="16"/>
      <c r="H21" s="25" t="str">
        <f t="shared" si="1"/>
        <v/>
      </c>
      <c r="I21" s="29" t="str">
        <f>IF(C21="","",IF(C21&gt;Configuracion!$D$9,"Fuera de período",IF(D21="","Sin ID",IF(OR(COUNTIFS($D$6:$D$205,D21,$C$6:$C$205,"&lt;="&amp;Configuracion!$D$9)&gt;1,J21&gt;1),"ID duplicado",IF(J21=0,"Pendiente",IF(COUNTIFS(Libros!$D$6:$D$205,D21,Libros!$H$6:$H$205,H21,Libros!$C$6:$C$205,"&lt;="&amp;Configuracion!$D$9)=1,"Conciliado","Revisar importe"))))))</f>
        <v/>
      </c>
      <c r="J21" s="29" t="str">
        <f>IF(C21="","",COUNTIFS(Libros!$D$6:$D$205,D21,Libros!$C$6:$C$205,"&lt;="&amp;Configuracion!$D$9))</f>
        <v/>
      </c>
      <c r="K21" s="12"/>
      <c r="L21" s="1"/>
      <c r="M21" s="1"/>
      <c r="N21" s="1"/>
      <c r="O21" s="1"/>
      <c r="P21" s="1"/>
      <c r="Q21" s="1"/>
    </row>
    <row r="22" ht="27.75" customHeight="1">
      <c r="A22" s="1"/>
      <c r="B22" s="1"/>
      <c r="C22" s="11"/>
      <c r="D22" s="12"/>
      <c r="E22" s="12"/>
      <c r="F22" s="16"/>
      <c r="G22" s="16"/>
      <c r="H22" s="25" t="str">
        <f t="shared" si="1"/>
        <v/>
      </c>
      <c r="I22" s="29" t="str">
        <f>IF(C22="","",IF(C22&gt;Configuracion!$D$9,"Fuera de período",IF(D22="","Sin ID",IF(OR(COUNTIFS($D$6:$D$205,D22,$C$6:$C$205,"&lt;="&amp;Configuracion!$D$9)&gt;1,J22&gt;1),"ID duplicado",IF(J22=0,"Pendiente",IF(COUNTIFS(Libros!$D$6:$D$205,D22,Libros!$H$6:$H$205,H22,Libros!$C$6:$C$205,"&lt;="&amp;Configuracion!$D$9)=1,"Conciliado","Revisar importe"))))))</f>
        <v/>
      </c>
      <c r="J22" s="29" t="str">
        <f>IF(C22="","",COUNTIFS(Libros!$D$6:$D$205,D22,Libros!$C$6:$C$205,"&lt;="&amp;Configuracion!$D$9))</f>
        <v/>
      </c>
      <c r="K22" s="12"/>
      <c r="L22" s="1"/>
      <c r="M22" s="1"/>
      <c r="N22" s="1"/>
      <c r="O22" s="1"/>
      <c r="P22" s="1"/>
      <c r="Q22" s="1"/>
    </row>
    <row r="23" ht="27.75" customHeight="1">
      <c r="A23" s="1"/>
      <c r="B23" s="1"/>
      <c r="C23" s="11"/>
      <c r="D23" s="12"/>
      <c r="E23" s="12"/>
      <c r="F23" s="16"/>
      <c r="G23" s="16"/>
      <c r="H23" s="25" t="str">
        <f t="shared" si="1"/>
        <v/>
      </c>
      <c r="I23" s="29" t="str">
        <f>IF(C23="","",IF(C23&gt;Configuracion!$D$9,"Fuera de período",IF(D23="","Sin ID",IF(OR(COUNTIFS($D$6:$D$205,D23,$C$6:$C$205,"&lt;="&amp;Configuracion!$D$9)&gt;1,J23&gt;1),"ID duplicado",IF(J23=0,"Pendiente",IF(COUNTIFS(Libros!$D$6:$D$205,D23,Libros!$H$6:$H$205,H23,Libros!$C$6:$C$205,"&lt;="&amp;Configuracion!$D$9)=1,"Conciliado","Revisar importe"))))))</f>
        <v/>
      </c>
      <c r="J23" s="29" t="str">
        <f>IF(C23="","",COUNTIFS(Libros!$D$6:$D$205,D23,Libros!$C$6:$C$205,"&lt;="&amp;Configuracion!$D$9))</f>
        <v/>
      </c>
      <c r="K23" s="12"/>
      <c r="L23" s="1"/>
      <c r="M23" s="1"/>
      <c r="N23" s="1"/>
      <c r="O23" s="1"/>
      <c r="P23" s="1"/>
      <c r="Q23" s="1"/>
    </row>
    <row r="24" ht="27.75" customHeight="1">
      <c r="A24" s="1"/>
      <c r="B24" s="1"/>
      <c r="C24" s="11"/>
      <c r="D24" s="12"/>
      <c r="E24" s="12"/>
      <c r="F24" s="16"/>
      <c r="G24" s="16"/>
      <c r="H24" s="25" t="str">
        <f t="shared" si="1"/>
        <v/>
      </c>
      <c r="I24" s="29" t="str">
        <f>IF(C24="","",IF(C24&gt;Configuracion!$D$9,"Fuera de período",IF(D24="","Sin ID",IF(OR(COUNTIFS($D$6:$D$205,D24,$C$6:$C$205,"&lt;="&amp;Configuracion!$D$9)&gt;1,J24&gt;1),"ID duplicado",IF(J24=0,"Pendiente",IF(COUNTIFS(Libros!$D$6:$D$205,D24,Libros!$H$6:$H$205,H24,Libros!$C$6:$C$205,"&lt;="&amp;Configuracion!$D$9)=1,"Conciliado","Revisar importe"))))))</f>
        <v/>
      </c>
      <c r="J24" s="29" t="str">
        <f>IF(C24="","",COUNTIFS(Libros!$D$6:$D$205,D24,Libros!$C$6:$C$205,"&lt;="&amp;Configuracion!$D$9))</f>
        <v/>
      </c>
      <c r="K24" s="12"/>
      <c r="L24" s="1"/>
      <c r="M24" s="1"/>
      <c r="N24" s="1"/>
      <c r="O24" s="1"/>
      <c r="P24" s="1"/>
      <c r="Q24" s="1"/>
    </row>
    <row r="25" ht="27.75" customHeight="1">
      <c r="A25" s="1"/>
      <c r="B25" s="1"/>
      <c r="C25" s="11"/>
      <c r="D25" s="12"/>
      <c r="E25" s="12"/>
      <c r="F25" s="16"/>
      <c r="G25" s="16"/>
      <c r="H25" s="25" t="str">
        <f t="shared" si="1"/>
        <v/>
      </c>
      <c r="I25" s="29" t="str">
        <f>IF(C25="","",IF(C25&gt;Configuracion!$D$9,"Fuera de período",IF(D25="","Sin ID",IF(OR(COUNTIFS($D$6:$D$205,D25,$C$6:$C$205,"&lt;="&amp;Configuracion!$D$9)&gt;1,J25&gt;1),"ID duplicado",IF(J25=0,"Pendiente",IF(COUNTIFS(Libros!$D$6:$D$205,D25,Libros!$H$6:$H$205,H25,Libros!$C$6:$C$205,"&lt;="&amp;Configuracion!$D$9)=1,"Conciliado","Revisar importe"))))))</f>
        <v/>
      </c>
      <c r="J25" s="29" t="str">
        <f>IF(C25="","",COUNTIFS(Libros!$D$6:$D$205,D25,Libros!$C$6:$C$205,"&lt;="&amp;Configuracion!$D$9))</f>
        <v/>
      </c>
      <c r="K25" s="12"/>
      <c r="L25" s="1"/>
      <c r="M25" s="1"/>
      <c r="N25" s="1"/>
      <c r="O25" s="1"/>
      <c r="P25" s="1"/>
      <c r="Q25" s="1"/>
    </row>
    <row r="26" ht="27.75" customHeight="1">
      <c r="A26" s="1"/>
      <c r="B26" s="1"/>
      <c r="C26" s="11"/>
      <c r="D26" s="12"/>
      <c r="E26" s="12"/>
      <c r="F26" s="16"/>
      <c r="G26" s="16"/>
      <c r="H26" s="25" t="str">
        <f t="shared" si="1"/>
        <v/>
      </c>
      <c r="I26" s="29" t="str">
        <f>IF(C26="","",IF(C26&gt;Configuracion!$D$9,"Fuera de período",IF(D26="","Sin ID",IF(OR(COUNTIFS($D$6:$D$205,D26,$C$6:$C$205,"&lt;="&amp;Configuracion!$D$9)&gt;1,J26&gt;1),"ID duplicado",IF(J26=0,"Pendiente",IF(COUNTIFS(Libros!$D$6:$D$205,D26,Libros!$H$6:$H$205,H26,Libros!$C$6:$C$205,"&lt;="&amp;Configuracion!$D$9)=1,"Conciliado","Revisar importe"))))))</f>
        <v/>
      </c>
      <c r="J26" s="29" t="str">
        <f>IF(C26="","",COUNTIFS(Libros!$D$6:$D$205,D26,Libros!$C$6:$C$205,"&lt;="&amp;Configuracion!$D$9))</f>
        <v/>
      </c>
      <c r="K26" s="12"/>
      <c r="L26" s="1"/>
      <c r="M26" s="1"/>
      <c r="N26" s="1"/>
      <c r="O26" s="1"/>
      <c r="P26" s="1"/>
      <c r="Q26" s="1"/>
    </row>
    <row r="27" ht="27.75" customHeight="1">
      <c r="A27" s="1"/>
      <c r="B27" s="1"/>
      <c r="C27" s="11"/>
      <c r="D27" s="12"/>
      <c r="E27" s="12"/>
      <c r="F27" s="16"/>
      <c r="G27" s="16"/>
      <c r="H27" s="25" t="str">
        <f t="shared" si="1"/>
        <v/>
      </c>
      <c r="I27" s="29" t="str">
        <f>IF(C27="","",IF(C27&gt;Configuracion!$D$9,"Fuera de período",IF(D27="","Sin ID",IF(OR(COUNTIFS($D$6:$D$205,D27,$C$6:$C$205,"&lt;="&amp;Configuracion!$D$9)&gt;1,J27&gt;1),"ID duplicado",IF(J27=0,"Pendiente",IF(COUNTIFS(Libros!$D$6:$D$205,D27,Libros!$H$6:$H$205,H27,Libros!$C$6:$C$205,"&lt;="&amp;Configuracion!$D$9)=1,"Conciliado","Revisar importe"))))))</f>
        <v/>
      </c>
      <c r="J27" s="29" t="str">
        <f>IF(C27="","",COUNTIFS(Libros!$D$6:$D$205,D27,Libros!$C$6:$C$205,"&lt;="&amp;Configuracion!$D$9))</f>
        <v/>
      </c>
      <c r="K27" s="12"/>
      <c r="L27" s="1"/>
      <c r="M27" s="1"/>
      <c r="N27" s="1"/>
      <c r="O27" s="1"/>
      <c r="P27" s="1"/>
      <c r="Q27" s="1"/>
    </row>
    <row r="28" ht="27.75" customHeight="1">
      <c r="A28" s="1"/>
      <c r="B28" s="1"/>
      <c r="C28" s="11"/>
      <c r="D28" s="12"/>
      <c r="E28" s="12"/>
      <c r="F28" s="16"/>
      <c r="G28" s="16"/>
      <c r="H28" s="25" t="str">
        <f t="shared" si="1"/>
        <v/>
      </c>
      <c r="I28" s="29" t="str">
        <f>IF(C28="","",IF(C28&gt;Configuracion!$D$9,"Fuera de período",IF(D28="","Sin ID",IF(OR(COUNTIFS($D$6:$D$205,D28,$C$6:$C$205,"&lt;="&amp;Configuracion!$D$9)&gt;1,J28&gt;1),"ID duplicado",IF(J28=0,"Pendiente",IF(COUNTIFS(Libros!$D$6:$D$205,D28,Libros!$H$6:$H$205,H28,Libros!$C$6:$C$205,"&lt;="&amp;Configuracion!$D$9)=1,"Conciliado","Revisar importe"))))))</f>
        <v/>
      </c>
      <c r="J28" s="29" t="str">
        <f>IF(C28="","",COUNTIFS(Libros!$D$6:$D$205,D28,Libros!$C$6:$C$205,"&lt;="&amp;Configuracion!$D$9))</f>
        <v/>
      </c>
      <c r="K28" s="12"/>
      <c r="L28" s="1"/>
      <c r="M28" s="1"/>
      <c r="N28" s="1"/>
      <c r="O28" s="1"/>
      <c r="P28" s="1"/>
      <c r="Q28" s="1"/>
    </row>
    <row r="29" ht="27.75" customHeight="1">
      <c r="A29" s="1"/>
      <c r="B29" s="1"/>
      <c r="C29" s="11"/>
      <c r="D29" s="12"/>
      <c r="E29" s="12"/>
      <c r="F29" s="16"/>
      <c r="G29" s="16"/>
      <c r="H29" s="25" t="str">
        <f t="shared" si="1"/>
        <v/>
      </c>
      <c r="I29" s="29" t="str">
        <f>IF(C29="","",IF(C29&gt;Configuracion!$D$9,"Fuera de período",IF(D29="","Sin ID",IF(OR(COUNTIFS($D$6:$D$205,D29,$C$6:$C$205,"&lt;="&amp;Configuracion!$D$9)&gt;1,J29&gt;1),"ID duplicado",IF(J29=0,"Pendiente",IF(COUNTIFS(Libros!$D$6:$D$205,D29,Libros!$H$6:$H$205,H29,Libros!$C$6:$C$205,"&lt;="&amp;Configuracion!$D$9)=1,"Conciliado","Revisar importe"))))))</f>
        <v/>
      </c>
      <c r="J29" s="29" t="str">
        <f>IF(C29="","",COUNTIFS(Libros!$D$6:$D$205,D29,Libros!$C$6:$C$205,"&lt;="&amp;Configuracion!$D$9))</f>
        <v/>
      </c>
      <c r="K29" s="12"/>
      <c r="L29" s="1"/>
      <c r="M29" s="1"/>
      <c r="N29" s="1"/>
      <c r="O29" s="1"/>
      <c r="P29" s="1"/>
      <c r="Q29" s="1"/>
    </row>
    <row r="30" ht="27.75" customHeight="1">
      <c r="A30" s="1"/>
      <c r="B30" s="1"/>
      <c r="C30" s="11"/>
      <c r="D30" s="12"/>
      <c r="E30" s="12"/>
      <c r="F30" s="16"/>
      <c r="G30" s="16"/>
      <c r="H30" s="25" t="str">
        <f t="shared" si="1"/>
        <v/>
      </c>
      <c r="I30" s="29" t="str">
        <f>IF(C30="","",IF(C30&gt;Configuracion!$D$9,"Fuera de período",IF(D30="","Sin ID",IF(OR(COUNTIFS($D$6:$D$205,D30,$C$6:$C$205,"&lt;="&amp;Configuracion!$D$9)&gt;1,J30&gt;1),"ID duplicado",IF(J30=0,"Pendiente",IF(COUNTIFS(Libros!$D$6:$D$205,D30,Libros!$H$6:$H$205,H30,Libros!$C$6:$C$205,"&lt;="&amp;Configuracion!$D$9)=1,"Conciliado","Revisar importe"))))))</f>
        <v/>
      </c>
      <c r="J30" s="29" t="str">
        <f>IF(C30="","",COUNTIFS(Libros!$D$6:$D$205,D30,Libros!$C$6:$C$205,"&lt;="&amp;Configuracion!$D$9))</f>
        <v/>
      </c>
      <c r="K30" s="12"/>
      <c r="L30" s="1"/>
      <c r="M30" s="1"/>
      <c r="N30" s="1"/>
      <c r="O30" s="1"/>
      <c r="P30" s="1"/>
      <c r="Q30" s="1"/>
    </row>
    <row r="31" ht="27.75" customHeight="1">
      <c r="A31" s="1"/>
      <c r="B31" s="1"/>
      <c r="C31" s="11"/>
      <c r="D31" s="12"/>
      <c r="E31" s="12"/>
      <c r="F31" s="16"/>
      <c r="G31" s="16"/>
      <c r="H31" s="25" t="str">
        <f t="shared" si="1"/>
        <v/>
      </c>
      <c r="I31" s="29" t="str">
        <f>IF(C31="","",IF(C31&gt;Configuracion!$D$9,"Fuera de período",IF(D31="","Sin ID",IF(OR(COUNTIFS($D$6:$D$205,D31,$C$6:$C$205,"&lt;="&amp;Configuracion!$D$9)&gt;1,J31&gt;1),"ID duplicado",IF(J31=0,"Pendiente",IF(COUNTIFS(Libros!$D$6:$D$205,D31,Libros!$H$6:$H$205,H31,Libros!$C$6:$C$205,"&lt;="&amp;Configuracion!$D$9)=1,"Conciliado","Revisar importe"))))))</f>
        <v/>
      </c>
      <c r="J31" s="29" t="str">
        <f>IF(C31="","",COUNTIFS(Libros!$D$6:$D$205,D31,Libros!$C$6:$C$205,"&lt;="&amp;Configuracion!$D$9))</f>
        <v/>
      </c>
      <c r="K31" s="12"/>
      <c r="L31" s="1"/>
      <c r="M31" s="1"/>
      <c r="N31" s="1"/>
      <c r="O31" s="1"/>
      <c r="P31" s="1"/>
      <c r="Q31" s="1"/>
    </row>
    <row r="32" ht="27.75" customHeight="1">
      <c r="A32" s="1"/>
      <c r="B32" s="1"/>
      <c r="C32" s="11"/>
      <c r="D32" s="12"/>
      <c r="E32" s="12"/>
      <c r="F32" s="16"/>
      <c r="G32" s="16"/>
      <c r="H32" s="25" t="str">
        <f t="shared" si="1"/>
        <v/>
      </c>
      <c r="I32" s="29" t="str">
        <f>IF(C32="","",IF(C32&gt;Configuracion!$D$9,"Fuera de período",IF(D32="","Sin ID",IF(OR(COUNTIFS($D$6:$D$205,D32,$C$6:$C$205,"&lt;="&amp;Configuracion!$D$9)&gt;1,J32&gt;1),"ID duplicado",IF(J32=0,"Pendiente",IF(COUNTIFS(Libros!$D$6:$D$205,D32,Libros!$H$6:$H$205,H32,Libros!$C$6:$C$205,"&lt;="&amp;Configuracion!$D$9)=1,"Conciliado","Revisar importe"))))))</f>
        <v/>
      </c>
      <c r="J32" s="29" t="str">
        <f>IF(C32="","",COUNTIFS(Libros!$D$6:$D$205,D32,Libros!$C$6:$C$205,"&lt;="&amp;Configuracion!$D$9))</f>
        <v/>
      </c>
      <c r="K32" s="12"/>
      <c r="L32" s="1"/>
      <c r="M32" s="1"/>
      <c r="N32" s="1"/>
      <c r="O32" s="1"/>
      <c r="P32" s="1"/>
      <c r="Q32" s="1"/>
    </row>
    <row r="33" ht="27.75" customHeight="1">
      <c r="A33" s="1"/>
      <c r="B33" s="1"/>
      <c r="C33" s="11"/>
      <c r="D33" s="12"/>
      <c r="E33" s="12"/>
      <c r="F33" s="16"/>
      <c r="G33" s="16"/>
      <c r="H33" s="25" t="str">
        <f t="shared" si="1"/>
        <v/>
      </c>
      <c r="I33" s="29" t="str">
        <f>IF(C33="","",IF(C33&gt;Configuracion!$D$9,"Fuera de período",IF(D33="","Sin ID",IF(OR(COUNTIFS($D$6:$D$205,D33,$C$6:$C$205,"&lt;="&amp;Configuracion!$D$9)&gt;1,J33&gt;1),"ID duplicado",IF(J33=0,"Pendiente",IF(COUNTIFS(Libros!$D$6:$D$205,D33,Libros!$H$6:$H$205,H33,Libros!$C$6:$C$205,"&lt;="&amp;Configuracion!$D$9)=1,"Conciliado","Revisar importe"))))))</f>
        <v/>
      </c>
      <c r="J33" s="29" t="str">
        <f>IF(C33="","",COUNTIFS(Libros!$D$6:$D$205,D33,Libros!$C$6:$C$205,"&lt;="&amp;Configuracion!$D$9))</f>
        <v/>
      </c>
      <c r="K33" s="12"/>
      <c r="L33" s="1"/>
      <c r="M33" s="1"/>
      <c r="N33" s="1"/>
      <c r="O33" s="1"/>
      <c r="P33" s="1"/>
      <c r="Q33" s="1"/>
    </row>
    <row r="34" ht="27.75" customHeight="1">
      <c r="A34" s="1"/>
      <c r="B34" s="1"/>
      <c r="C34" s="11"/>
      <c r="D34" s="12"/>
      <c r="E34" s="12"/>
      <c r="F34" s="16"/>
      <c r="G34" s="16"/>
      <c r="H34" s="25" t="str">
        <f t="shared" si="1"/>
        <v/>
      </c>
      <c r="I34" s="29" t="str">
        <f>IF(C34="","",IF(C34&gt;Configuracion!$D$9,"Fuera de período",IF(D34="","Sin ID",IF(OR(COUNTIFS($D$6:$D$205,D34,$C$6:$C$205,"&lt;="&amp;Configuracion!$D$9)&gt;1,J34&gt;1),"ID duplicado",IF(J34=0,"Pendiente",IF(COUNTIFS(Libros!$D$6:$D$205,D34,Libros!$H$6:$H$205,H34,Libros!$C$6:$C$205,"&lt;="&amp;Configuracion!$D$9)=1,"Conciliado","Revisar importe"))))))</f>
        <v/>
      </c>
      <c r="J34" s="29" t="str">
        <f>IF(C34="","",COUNTIFS(Libros!$D$6:$D$205,D34,Libros!$C$6:$C$205,"&lt;="&amp;Configuracion!$D$9))</f>
        <v/>
      </c>
      <c r="K34" s="12"/>
      <c r="L34" s="1"/>
      <c r="M34" s="1"/>
      <c r="N34" s="1"/>
      <c r="O34" s="1"/>
      <c r="P34" s="1"/>
      <c r="Q34" s="1"/>
    </row>
    <row r="35" ht="27.75" customHeight="1">
      <c r="A35" s="1"/>
      <c r="B35" s="1"/>
      <c r="C35" s="11"/>
      <c r="D35" s="12"/>
      <c r="E35" s="12"/>
      <c r="F35" s="16"/>
      <c r="G35" s="16"/>
      <c r="H35" s="25" t="str">
        <f t="shared" si="1"/>
        <v/>
      </c>
      <c r="I35" s="29" t="str">
        <f>IF(C35="","",IF(C35&gt;Configuracion!$D$9,"Fuera de período",IF(D35="","Sin ID",IF(OR(COUNTIFS($D$6:$D$205,D35,$C$6:$C$205,"&lt;="&amp;Configuracion!$D$9)&gt;1,J35&gt;1),"ID duplicado",IF(J35=0,"Pendiente",IF(COUNTIFS(Libros!$D$6:$D$205,D35,Libros!$H$6:$H$205,H35,Libros!$C$6:$C$205,"&lt;="&amp;Configuracion!$D$9)=1,"Conciliado","Revisar importe"))))))</f>
        <v/>
      </c>
      <c r="J35" s="29" t="str">
        <f>IF(C35="","",COUNTIFS(Libros!$D$6:$D$205,D35,Libros!$C$6:$C$205,"&lt;="&amp;Configuracion!$D$9))</f>
        <v/>
      </c>
      <c r="K35" s="12"/>
      <c r="L35" s="1"/>
      <c r="M35" s="1"/>
      <c r="N35" s="1"/>
      <c r="O35" s="1"/>
      <c r="P35" s="1"/>
      <c r="Q35" s="1"/>
    </row>
    <row r="36" ht="27.75" customHeight="1">
      <c r="A36" s="1"/>
      <c r="B36" s="1"/>
      <c r="C36" s="11"/>
      <c r="D36" s="12"/>
      <c r="E36" s="12"/>
      <c r="F36" s="16"/>
      <c r="G36" s="16"/>
      <c r="H36" s="25" t="str">
        <f t="shared" si="1"/>
        <v/>
      </c>
      <c r="I36" s="29" t="str">
        <f>IF(C36="","",IF(C36&gt;Configuracion!$D$9,"Fuera de período",IF(D36="","Sin ID",IF(OR(COUNTIFS($D$6:$D$205,D36,$C$6:$C$205,"&lt;="&amp;Configuracion!$D$9)&gt;1,J36&gt;1),"ID duplicado",IF(J36=0,"Pendiente",IF(COUNTIFS(Libros!$D$6:$D$205,D36,Libros!$H$6:$H$205,H36,Libros!$C$6:$C$205,"&lt;="&amp;Configuracion!$D$9)=1,"Conciliado","Revisar importe"))))))</f>
        <v/>
      </c>
      <c r="J36" s="29" t="str">
        <f>IF(C36="","",COUNTIFS(Libros!$D$6:$D$205,D36,Libros!$C$6:$C$205,"&lt;="&amp;Configuracion!$D$9))</f>
        <v/>
      </c>
      <c r="K36" s="12"/>
      <c r="L36" s="1"/>
      <c r="M36" s="1"/>
      <c r="N36" s="1"/>
      <c r="O36" s="1"/>
      <c r="P36" s="1"/>
      <c r="Q36" s="1"/>
    </row>
    <row r="37" ht="27.75" customHeight="1">
      <c r="A37" s="1"/>
      <c r="B37" s="1"/>
      <c r="C37" s="11"/>
      <c r="D37" s="12"/>
      <c r="E37" s="12"/>
      <c r="F37" s="16"/>
      <c r="G37" s="16"/>
      <c r="H37" s="25" t="str">
        <f t="shared" si="1"/>
        <v/>
      </c>
      <c r="I37" s="29" t="str">
        <f>IF(C37="","",IF(C37&gt;Configuracion!$D$9,"Fuera de período",IF(D37="","Sin ID",IF(OR(COUNTIFS($D$6:$D$205,D37,$C$6:$C$205,"&lt;="&amp;Configuracion!$D$9)&gt;1,J37&gt;1),"ID duplicado",IF(J37=0,"Pendiente",IF(COUNTIFS(Libros!$D$6:$D$205,D37,Libros!$H$6:$H$205,H37,Libros!$C$6:$C$205,"&lt;="&amp;Configuracion!$D$9)=1,"Conciliado","Revisar importe"))))))</f>
        <v/>
      </c>
      <c r="J37" s="29" t="str">
        <f>IF(C37="","",COUNTIFS(Libros!$D$6:$D$205,D37,Libros!$C$6:$C$205,"&lt;="&amp;Configuracion!$D$9))</f>
        <v/>
      </c>
      <c r="K37" s="12"/>
      <c r="L37" s="1"/>
      <c r="M37" s="1"/>
      <c r="N37" s="1"/>
      <c r="O37" s="1"/>
      <c r="P37" s="1"/>
      <c r="Q37" s="1"/>
    </row>
    <row r="38" ht="27.75" customHeight="1">
      <c r="A38" s="1"/>
      <c r="B38" s="1"/>
      <c r="C38" s="11"/>
      <c r="D38" s="12"/>
      <c r="E38" s="12"/>
      <c r="F38" s="16"/>
      <c r="G38" s="16"/>
      <c r="H38" s="25" t="str">
        <f t="shared" si="1"/>
        <v/>
      </c>
      <c r="I38" s="29" t="str">
        <f>IF(C38="","",IF(C38&gt;Configuracion!$D$9,"Fuera de período",IF(D38="","Sin ID",IF(OR(COUNTIFS($D$6:$D$205,D38,$C$6:$C$205,"&lt;="&amp;Configuracion!$D$9)&gt;1,J38&gt;1),"ID duplicado",IF(J38=0,"Pendiente",IF(COUNTIFS(Libros!$D$6:$D$205,D38,Libros!$H$6:$H$205,H38,Libros!$C$6:$C$205,"&lt;="&amp;Configuracion!$D$9)=1,"Conciliado","Revisar importe"))))))</f>
        <v/>
      </c>
      <c r="J38" s="29" t="str">
        <f>IF(C38="","",COUNTIFS(Libros!$D$6:$D$205,D38,Libros!$C$6:$C$205,"&lt;="&amp;Configuracion!$D$9))</f>
        <v/>
      </c>
      <c r="K38" s="12"/>
      <c r="L38" s="1"/>
      <c r="M38" s="1"/>
      <c r="N38" s="1"/>
      <c r="O38" s="1"/>
      <c r="P38" s="1"/>
      <c r="Q38" s="1"/>
    </row>
    <row r="39" ht="27.75" customHeight="1">
      <c r="A39" s="1"/>
      <c r="B39" s="1"/>
      <c r="C39" s="11"/>
      <c r="D39" s="12"/>
      <c r="E39" s="12"/>
      <c r="F39" s="16"/>
      <c r="G39" s="16"/>
      <c r="H39" s="25" t="str">
        <f t="shared" si="1"/>
        <v/>
      </c>
      <c r="I39" s="29" t="str">
        <f>IF(C39="","",IF(C39&gt;Configuracion!$D$9,"Fuera de período",IF(D39="","Sin ID",IF(OR(COUNTIFS($D$6:$D$205,D39,$C$6:$C$205,"&lt;="&amp;Configuracion!$D$9)&gt;1,J39&gt;1),"ID duplicado",IF(J39=0,"Pendiente",IF(COUNTIFS(Libros!$D$6:$D$205,D39,Libros!$H$6:$H$205,H39,Libros!$C$6:$C$205,"&lt;="&amp;Configuracion!$D$9)=1,"Conciliado","Revisar importe"))))))</f>
        <v/>
      </c>
      <c r="J39" s="29" t="str">
        <f>IF(C39="","",COUNTIFS(Libros!$D$6:$D$205,D39,Libros!$C$6:$C$205,"&lt;="&amp;Configuracion!$D$9))</f>
        <v/>
      </c>
      <c r="K39" s="12"/>
      <c r="L39" s="1"/>
      <c r="M39" s="1"/>
      <c r="N39" s="1"/>
      <c r="O39" s="1"/>
      <c r="P39" s="1"/>
      <c r="Q39" s="1"/>
    </row>
    <row r="40" ht="27.75" customHeight="1">
      <c r="A40" s="1"/>
      <c r="B40" s="1"/>
      <c r="C40" s="11"/>
      <c r="D40" s="12"/>
      <c r="E40" s="12"/>
      <c r="F40" s="16"/>
      <c r="G40" s="16"/>
      <c r="H40" s="25" t="str">
        <f t="shared" si="1"/>
        <v/>
      </c>
      <c r="I40" s="29" t="str">
        <f>IF(C40="","",IF(C40&gt;Configuracion!$D$9,"Fuera de período",IF(D40="","Sin ID",IF(OR(COUNTIFS($D$6:$D$205,D40,$C$6:$C$205,"&lt;="&amp;Configuracion!$D$9)&gt;1,J40&gt;1),"ID duplicado",IF(J40=0,"Pendiente",IF(COUNTIFS(Libros!$D$6:$D$205,D40,Libros!$H$6:$H$205,H40,Libros!$C$6:$C$205,"&lt;="&amp;Configuracion!$D$9)=1,"Conciliado","Revisar importe"))))))</f>
        <v/>
      </c>
      <c r="J40" s="29" t="str">
        <f>IF(C40="","",COUNTIFS(Libros!$D$6:$D$205,D40,Libros!$C$6:$C$205,"&lt;="&amp;Configuracion!$D$9))</f>
        <v/>
      </c>
      <c r="K40" s="12"/>
      <c r="L40" s="1"/>
      <c r="M40" s="1"/>
      <c r="N40" s="1"/>
      <c r="O40" s="1"/>
      <c r="P40" s="1"/>
      <c r="Q40" s="1"/>
    </row>
    <row r="41" ht="27.75" customHeight="1">
      <c r="A41" s="1"/>
      <c r="B41" s="1"/>
      <c r="C41" s="11"/>
      <c r="D41" s="12"/>
      <c r="E41" s="12"/>
      <c r="F41" s="16"/>
      <c r="G41" s="16"/>
      <c r="H41" s="25" t="str">
        <f t="shared" si="1"/>
        <v/>
      </c>
      <c r="I41" s="29" t="str">
        <f>IF(C41="","",IF(C41&gt;Configuracion!$D$9,"Fuera de período",IF(D41="","Sin ID",IF(OR(COUNTIFS($D$6:$D$205,D41,$C$6:$C$205,"&lt;="&amp;Configuracion!$D$9)&gt;1,J41&gt;1),"ID duplicado",IF(J41=0,"Pendiente",IF(COUNTIFS(Libros!$D$6:$D$205,D41,Libros!$H$6:$H$205,H41,Libros!$C$6:$C$205,"&lt;="&amp;Configuracion!$D$9)=1,"Conciliado","Revisar importe"))))))</f>
        <v/>
      </c>
      <c r="J41" s="29" t="str">
        <f>IF(C41="","",COUNTIFS(Libros!$D$6:$D$205,D41,Libros!$C$6:$C$205,"&lt;="&amp;Configuracion!$D$9))</f>
        <v/>
      </c>
      <c r="K41" s="12"/>
      <c r="L41" s="1"/>
      <c r="M41" s="1"/>
      <c r="N41" s="1"/>
      <c r="O41" s="1"/>
      <c r="P41" s="1"/>
      <c r="Q41" s="1"/>
    </row>
    <row r="42" ht="27.75" customHeight="1">
      <c r="A42" s="1"/>
      <c r="B42" s="1"/>
      <c r="C42" s="11"/>
      <c r="D42" s="12"/>
      <c r="E42" s="12"/>
      <c r="F42" s="16"/>
      <c r="G42" s="16"/>
      <c r="H42" s="25" t="str">
        <f t="shared" si="1"/>
        <v/>
      </c>
      <c r="I42" s="29" t="str">
        <f>IF(C42="","",IF(C42&gt;Configuracion!$D$9,"Fuera de período",IF(D42="","Sin ID",IF(OR(COUNTIFS($D$6:$D$205,D42,$C$6:$C$205,"&lt;="&amp;Configuracion!$D$9)&gt;1,J42&gt;1),"ID duplicado",IF(J42=0,"Pendiente",IF(COUNTIFS(Libros!$D$6:$D$205,D42,Libros!$H$6:$H$205,H42,Libros!$C$6:$C$205,"&lt;="&amp;Configuracion!$D$9)=1,"Conciliado","Revisar importe"))))))</f>
        <v/>
      </c>
      <c r="J42" s="29" t="str">
        <f>IF(C42="","",COUNTIFS(Libros!$D$6:$D$205,D42,Libros!$C$6:$C$205,"&lt;="&amp;Configuracion!$D$9))</f>
        <v/>
      </c>
      <c r="K42" s="12"/>
      <c r="L42" s="1"/>
      <c r="M42" s="1"/>
      <c r="N42" s="1"/>
      <c r="O42" s="1"/>
      <c r="P42" s="1"/>
      <c r="Q42" s="1"/>
    </row>
    <row r="43" ht="27.75" customHeight="1">
      <c r="A43" s="1"/>
      <c r="B43" s="1"/>
      <c r="C43" s="11"/>
      <c r="D43" s="12"/>
      <c r="E43" s="12"/>
      <c r="F43" s="16"/>
      <c r="G43" s="16"/>
      <c r="H43" s="25" t="str">
        <f t="shared" si="1"/>
        <v/>
      </c>
      <c r="I43" s="29" t="str">
        <f>IF(C43="","",IF(C43&gt;Configuracion!$D$9,"Fuera de período",IF(D43="","Sin ID",IF(OR(COUNTIFS($D$6:$D$205,D43,$C$6:$C$205,"&lt;="&amp;Configuracion!$D$9)&gt;1,J43&gt;1),"ID duplicado",IF(J43=0,"Pendiente",IF(COUNTIFS(Libros!$D$6:$D$205,D43,Libros!$H$6:$H$205,H43,Libros!$C$6:$C$205,"&lt;="&amp;Configuracion!$D$9)=1,"Conciliado","Revisar importe"))))))</f>
        <v/>
      </c>
      <c r="J43" s="29" t="str">
        <f>IF(C43="","",COUNTIFS(Libros!$D$6:$D$205,D43,Libros!$C$6:$C$205,"&lt;="&amp;Configuracion!$D$9))</f>
        <v/>
      </c>
      <c r="K43" s="12"/>
      <c r="L43" s="1"/>
      <c r="M43" s="1"/>
      <c r="N43" s="1"/>
      <c r="O43" s="1"/>
      <c r="P43" s="1"/>
      <c r="Q43" s="1"/>
    </row>
    <row r="44" ht="27.75" customHeight="1">
      <c r="A44" s="1"/>
      <c r="B44" s="1"/>
      <c r="C44" s="11"/>
      <c r="D44" s="12"/>
      <c r="E44" s="12"/>
      <c r="F44" s="16"/>
      <c r="G44" s="16"/>
      <c r="H44" s="25" t="str">
        <f t="shared" si="1"/>
        <v/>
      </c>
      <c r="I44" s="29" t="str">
        <f>IF(C44="","",IF(C44&gt;Configuracion!$D$9,"Fuera de período",IF(D44="","Sin ID",IF(OR(COUNTIFS($D$6:$D$205,D44,$C$6:$C$205,"&lt;="&amp;Configuracion!$D$9)&gt;1,J44&gt;1),"ID duplicado",IF(J44=0,"Pendiente",IF(COUNTIFS(Libros!$D$6:$D$205,D44,Libros!$H$6:$H$205,H44,Libros!$C$6:$C$205,"&lt;="&amp;Configuracion!$D$9)=1,"Conciliado","Revisar importe"))))))</f>
        <v/>
      </c>
      <c r="J44" s="29" t="str">
        <f>IF(C44="","",COUNTIFS(Libros!$D$6:$D$205,D44,Libros!$C$6:$C$205,"&lt;="&amp;Configuracion!$D$9))</f>
        <v/>
      </c>
      <c r="K44" s="12"/>
      <c r="L44" s="1"/>
      <c r="M44" s="1"/>
      <c r="N44" s="1"/>
      <c r="O44" s="1"/>
      <c r="P44" s="1"/>
      <c r="Q44" s="1"/>
    </row>
    <row r="45" ht="27.75" customHeight="1">
      <c r="A45" s="1"/>
      <c r="B45" s="1"/>
      <c r="C45" s="11"/>
      <c r="D45" s="12"/>
      <c r="E45" s="12"/>
      <c r="F45" s="16"/>
      <c r="G45" s="16"/>
      <c r="H45" s="25" t="str">
        <f t="shared" si="1"/>
        <v/>
      </c>
      <c r="I45" s="29" t="str">
        <f>IF(C45="","",IF(C45&gt;Configuracion!$D$9,"Fuera de período",IF(D45="","Sin ID",IF(OR(COUNTIFS($D$6:$D$205,D45,$C$6:$C$205,"&lt;="&amp;Configuracion!$D$9)&gt;1,J45&gt;1),"ID duplicado",IF(J45=0,"Pendiente",IF(COUNTIFS(Libros!$D$6:$D$205,D45,Libros!$H$6:$H$205,H45,Libros!$C$6:$C$205,"&lt;="&amp;Configuracion!$D$9)=1,"Conciliado","Revisar importe"))))))</f>
        <v/>
      </c>
      <c r="J45" s="29" t="str">
        <f>IF(C45="","",COUNTIFS(Libros!$D$6:$D$205,D45,Libros!$C$6:$C$205,"&lt;="&amp;Configuracion!$D$9))</f>
        <v/>
      </c>
      <c r="K45" s="12"/>
      <c r="L45" s="1"/>
      <c r="M45" s="1"/>
      <c r="N45" s="1"/>
      <c r="O45" s="1"/>
      <c r="P45" s="1"/>
      <c r="Q45" s="1"/>
    </row>
    <row r="46" ht="27.75" customHeight="1">
      <c r="A46" s="1"/>
      <c r="B46" s="1"/>
      <c r="C46" s="11"/>
      <c r="D46" s="12"/>
      <c r="E46" s="12"/>
      <c r="F46" s="16"/>
      <c r="G46" s="16"/>
      <c r="H46" s="25" t="str">
        <f t="shared" si="1"/>
        <v/>
      </c>
      <c r="I46" s="29" t="str">
        <f>IF(C46="","",IF(C46&gt;Configuracion!$D$9,"Fuera de período",IF(D46="","Sin ID",IF(OR(COUNTIFS($D$6:$D$205,D46,$C$6:$C$205,"&lt;="&amp;Configuracion!$D$9)&gt;1,J46&gt;1),"ID duplicado",IF(J46=0,"Pendiente",IF(COUNTIFS(Libros!$D$6:$D$205,D46,Libros!$H$6:$H$205,H46,Libros!$C$6:$C$205,"&lt;="&amp;Configuracion!$D$9)=1,"Conciliado","Revisar importe"))))))</f>
        <v/>
      </c>
      <c r="J46" s="29" t="str">
        <f>IF(C46="","",COUNTIFS(Libros!$D$6:$D$205,D46,Libros!$C$6:$C$205,"&lt;="&amp;Configuracion!$D$9))</f>
        <v/>
      </c>
      <c r="K46" s="12"/>
      <c r="L46" s="1"/>
      <c r="M46" s="1"/>
      <c r="N46" s="1"/>
      <c r="O46" s="1"/>
      <c r="P46" s="1"/>
      <c r="Q46" s="1"/>
    </row>
    <row r="47" ht="27.75" customHeight="1">
      <c r="A47" s="1"/>
      <c r="B47" s="1"/>
      <c r="C47" s="11"/>
      <c r="D47" s="12"/>
      <c r="E47" s="12"/>
      <c r="F47" s="16"/>
      <c r="G47" s="16"/>
      <c r="H47" s="25" t="str">
        <f t="shared" si="1"/>
        <v/>
      </c>
      <c r="I47" s="29" t="str">
        <f>IF(C47="","",IF(C47&gt;Configuracion!$D$9,"Fuera de período",IF(D47="","Sin ID",IF(OR(COUNTIFS($D$6:$D$205,D47,$C$6:$C$205,"&lt;="&amp;Configuracion!$D$9)&gt;1,J47&gt;1),"ID duplicado",IF(J47=0,"Pendiente",IF(COUNTIFS(Libros!$D$6:$D$205,D47,Libros!$H$6:$H$205,H47,Libros!$C$6:$C$205,"&lt;="&amp;Configuracion!$D$9)=1,"Conciliado","Revisar importe"))))))</f>
        <v/>
      </c>
      <c r="J47" s="29" t="str">
        <f>IF(C47="","",COUNTIFS(Libros!$D$6:$D$205,D47,Libros!$C$6:$C$205,"&lt;="&amp;Configuracion!$D$9))</f>
        <v/>
      </c>
      <c r="K47" s="12"/>
      <c r="L47" s="1"/>
      <c r="M47" s="1"/>
      <c r="N47" s="1"/>
      <c r="O47" s="1"/>
      <c r="P47" s="1"/>
      <c r="Q47" s="1"/>
    </row>
    <row r="48" ht="27.75" customHeight="1">
      <c r="A48" s="1"/>
      <c r="B48" s="1"/>
      <c r="C48" s="11"/>
      <c r="D48" s="12"/>
      <c r="E48" s="12"/>
      <c r="F48" s="16"/>
      <c r="G48" s="16"/>
      <c r="H48" s="25" t="str">
        <f t="shared" si="1"/>
        <v/>
      </c>
      <c r="I48" s="29" t="str">
        <f>IF(C48="","",IF(C48&gt;Configuracion!$D$9,"Fuera de período",IF(D48="","Sin ID",IF(OR(COUNTIFS($D$6:$D$205,D48,$C$6:$C$205,"&lt;="&amp;Configuracion!$D$9)&gt;1,J48&gt;1),"ID duplicado",IF(J48=0,"Pendiente",IF(COUNTIFS(Libros!$D$6:$D$205,D48,Libros!$H$6:$H$205,H48,Libros!$C$6:$C$205,"&lt;="&amp;Configuracion!$D$9)=1,"Conciliado","Revisar importe"))))))</f>
        <v/>
      </c>
      <c r="J48" s="29" t="str">
        <f>IF(C48="","",COUNTIFS(Libros!$D$6:$D$205,D48,Libros!$C$6:$C$205,"&lt;="&amp;Configuracion!$D$9))</f>
        <v/>
      </c>
      <c r="K48" s="12"/>
      <c r="L48" s="1"/>
      <c r="M48" s="1"/>
      <c r="N48" s="1"/>
      <c r="O48" s="1"/>
      <c r="P48" s="1"/>
      <c r="Q48" s="1"/>
    </row>
    <row r="49" ht="27.75" customHeight="1">
      <c r="A49" s="1"/>
      <c r="B49" s="1"/>
      <c r="C49" s="11"/>
      <c r="D49" s="12"/>
      <c r="E49" s="12"/>
      <c r="F49" s="16"/>
      <c r="G49" s="16"/>
      <c r="H49" s="25" t="str">
        <f t="shared" si="1"/>
        <v/>
      </c>
      <c r="I49" s="29" t="str">
        <f>IF(C49="","",IF(C49&gt;Configuracion!$D$9,"Fuera de período",IF(D49="","Sin ID",IF(OR(COUNTIFS($D$6:$D$205,D49,$C$6:$C$205,"&lt;="&amp;Configuracion!$D$9)&gt;1,J49&gt;1),"ID duplicado",IF(J49=0,"Pendiente",IF(COUNTIFS(Libros!$D$6:$D$205,D49,Libros!$H$6:$H$205,H49,Libros!$C$6:$C$205,"&lt;="&amp;Configuracion!$D$9)=1,"Conciliado","Revisar importe"))))))</f>
        <v/>
      </c>
      <c r="J49" s="29" t="str">
        <f>IF(C49="","",COUNTIFS(Libros!$D$6:$D$205,D49,Libros!$C$6:$C$205,"&lt;="&amp;Configuracion!$D$9))</f>
        <v/>
      </c>
      <c r="K49" s="12"/>
      <c r="L49" s="1"/>
      <c r="M49" s="1"/>
      <c r="N49" s="1"/>
      <c r="O49" s="1"/>
      <c r="P49" s="1"/>
      <c r="Q49" s="1"/>
    </row>
    <row r="50" ht="27.75" customHeight="1">
      <c r="A50" s="1"/>
      <c r="B50" s="1"/>
      <c r="C50" s="11"/>
      <c r="D50" s="12"/>
      <c r="E50" s="12"/>
      <c r="F50" s="16"/>
      <c r="G50" s="16"/>
      <c r="H50" s="25" t="str">
        <f t="shared" si="1"/>
        <v/>
      </c>
      <c r="I50" s="29" t="str">
        <f>IF(C50="","",IF(C50&gt;Configuracion!$D$9,"Fuera de período",IF(D50="","Sin ID",IF(OR(COUNTIFS($D$6:$D$205,D50,$C$6:$C$205,"&lt;="&amp;Configuracion!$D$9)&gt;1,J50&gt;1),"ID duplicado",IF(J50=0,"Pendiente",IF(COUNTIFS(Libros!$D$6:$D$205,D50,Libros!$H$6:$H$205,H50,Libros!$C$6:$C$205,"&lt;="&amp;Configuracion!$D$9)=1,"Conciliado","Revisar importe"))))))</f>
        <v/>
      </c>
      <c r="J50" s="29" t="str">
        <f>IF(C50="","",COUNTIFS(Libros!$D$6:$D$205,D50,Libros!$C$6:$C$205,"&lt;="&amp;Configuracion!$D$9))</f>
        <v/>
      </c>
      <c r="K50" s="12"/>
      <c r="L50" s="1"/>
      <c r="M50" s="1"/>
      <c r="N50" s="1"/>
      <c r="O50" s="1"/>
      <c r="P50" s="1"/>
      <c r="Q50" s="1"/>
    </row>
    <row r="51" ht="27.75" customHeight="1">
      <c r="A51" s="1"/>
      <c r="B51" s="1"/>
      <c r="C51" s="11"/>
      <c r="D51" s="12"/>
      <c r="E51" s="12"/>
      <c r="F51" s="16"/>
      <c r="G51" s="16"/>
      <c r="H51" s="25" t="str">
        <f t="shared" si="1"/>
        <v/>
      </c>
      <c r="I51" s="29" t="str">
        <f>IF(C51="","",IF(C51&gt;Configuracion!$D$9,"Fuera de período",IF(D51="","Sin ID",IF(OR(COUNTIFS($D$6:$D$205,D51,$C$6:$C$205,"&lt;="&amp;Configuracion!$D$9)&gt;1,J51&gt;1),"ID duplicado",IF(J51=0,"Pendiente",IF(COUNTIFS(Libros!$D$6:$D$205,D51,Libros!$H$6:$H$205,H51,Libros!$C$6:$C$205,"&lt;="&amp;Configuracion!$D$9)=1,"Conciliado","Revisar importe"))))))</f>
        <v/>
      </c>
      <c r="J51" s="29" t="str">
        <f>IF(C51="","",COUNTIFS(Libros!$D$6:$D$205,D51,Libros!$C$6:$C$205,"&lt;="&amp;Configuracion!$D$9))</f>
        <v/>
      </c>
      <c r="K51" s="12"/>
      <c r="L51" s="1"/>
      <c r="M51" s="1"/>
      <c r="N51" s="1"/>
      <c r="O51" s="1"/>
      <c r="P51" s="1"/>
      <c r="Q51" s="1"/>
    </row>
    <row r="52" ht="27.75" customHeight="1">
      <c r="A52" s="1"/>
      <c r="B52" s="1"/>
      <c r="C52" s="11"/>
      <c r="D52" s="12"/>
      <c r="E52" s="12"/>
      <c r="F52" s="16"/>
      <c r="G52" s="16"/>
      <c r="H52" s="25" t="str">
        <f t="shared" si="1"/>
        <v/>
      </c>
      <c r="I52" s="29" t="str">
        <f>IF(C52="","",IF(C52&gt;Configuracion!$D$9,"Fuera de período",IF(D52="","Sin ID",IF(OR(COUNTIFS($D$6:$D$205,D52,$C$6:$C$205,"&lt;="&amp;Configuracion!$D$9)&gt;1,J52&gt;1),"ID duplicado",IF(J52=0,"Pendiente",IF(COUNTIFS(Libros!$D$6:$D$205,D52,Libros!$H$6:$H$205,H52,Libros!$C$6:$C$205,"&lt;="&amp;Configuracion!$D$9)=1,"Conciliado","Revisar importe"))))))</f>
        <v/>
      </c>
      <c r="J52" s="29" t="str">
        <f>IF(C52="","",COUNTIFS(Libros!$D$6:$D$205,D52,Libros!$C$6:$C$205,"&lt;="&amp;Configuracion!$D$9))</f>
        <v/>
      </c>
      <c r="K52" s="12"/>
      <c r="L52" s="1"/>
      <c r="M52" s="1"/>
      <c r="N52" s="1"/>
      <c r="O52" s="1"/>
      <c r="P52" s="1"/>
      <c r="Q52" s="1"/>
    </row>
    <row r="53" ht="27.75" customHeight="1">
      <c r="A53" s="1"/>
      <c r="B53" s="1"/>
      <c r="C53" s="11"/>
      <c r="D53" s="12"/>
      <c r="E53" s="12"/>
      <c r="F53" s="16"/>
      <c r="G53" s="16"/>
      <c r="H53" s="25" t="str">
        <f t="shared" si="1"/>
        <v/>
      </c>
      <c r="I53" s="29" t="str">
        <f>IF(C53="","",IF(C53&gt;Configuracion!$D$9,"Fuera de período",IF(D53="","Sin ID",IF(OR(COUNTIFS($D$6:$D$205,D53,$C$6:$C$205,"&lt;="&amp;Configuracion!$D$9)&gt;1,J53&gt;1),"ID duplicado",IF(J53=0,"Pendiente",IF(COUNTIFS(Libros!$D$6:$D$205,D53,Libros!$H$6:$H$205,H53,Libros!$C$6:$C$205,"&lt;="&amp;Configuracion!$D$9)=1,"Conciliado","Revisar importe"))))))</f>
        <v/>
      </c>
      <c r="J53" s="29" t="str">
        <f>IF(C53="","",COUNTIFS(Libros!$D$6:$D$205,D53,Libros!$C$6:$C$205,"&lt;="&amp;Configuracion!$D$9))</f>
        <v/>
      </c>
      <c r="K53" s="12"/>
      <c r="L53" s="1"/>
      <c r="M53" s="1"/>
      <c r="N53" s="1"/>
      <c r="O53" s="1"/>
      <c r="P53" s="1"/>
      <c r="Q53" s="1"/>
    </row>
    <row r="54" ht="27.75" customHeight="1">
      <c r="A54" s="1"/>
      <c r="B54" s="1"/>
      <c r="C54" s="11"/>
      <c r="D54" s="12"/>
      <c r="E54" s="12"/>
      <c r="F54" s="16"/>
      <c r="G54" s="16"/>
      <c r="H54" s="25" t="str">
        <f t="shared" si="1"/>
        <v/>
      </c>
      <c r="I54" s="29" t="str">
        <f>IF(C54="","",IF(C54&gt;Configuracion!$D$9,"Fuera de período",IF(D54="","Sin ID",IF(OR(COUNTIFS($D$6:$D$205,D54,$C$6:$C$205,"&lt;="&amp;Configuracion!$D$9)&gt;1,J54&gt;1),"ID duplicado",IF(J54=0,"Pendiente",IF(COUNTIFS(Libros!$D$6:$D$205,D54,Libros!$H$6:$H$205,H54,Libros!$C$6:$C$205,"&lt;="&amp;Configuracion!$D$9)=1,"Conciliado","Revisar importe"))))))</f>
        <v/>
      </c>
      <c r="J54" s="29" t="str">
        <f>IF(C54="","",COUNTIFS(Libros!$D$6:$D$205,D54,Libros!$C$6:$C$205,"&lt;="&amp;Configuracion!$D$9))</f>
        <v/>
      </c>
      <c r="K54" s="12"/>
      <c r="L54" s="1"/>
      <c r="M54" s="1"/>
      <c r="N54" s="1"/>
      <c r="O54" s="1"/>
      <c r="P54" s="1"/>
      <c r="Q54" s="1"/>
    </row>
    <row r="55" ht="27.75" customHeight="1">
      <c r="A55" s="1"/>
      <c r="B55" s="1"/>
      <c r="C55" s="11"/>
      <c r="D55" s="12"/>
      <c r="E55" s="12"/>
      <c r="F55" s="16"/>
      <c r="G55" s="16"/>
      <c r="H55" s="25" t="str">
        <f t="shared" si="1"/>
        <v/>
      </c>
      <c r="I55" s="29" t="str">
        <f>IF(C55="","",IF(C55&gt;Configuracion!$D$9,"Fuera de período",IF(D55="","Sin ID",IF(OR(COUNTIFS($D$6:$D$205,D55,$C$6:$C$205,"&lt;="&amp;Configuracion!$D$9)&gt;1,J55&gt;1),"ID duplicado",IF(J55=0,"Pendiente",IF(COUNTIFS(Libros!$D$6:$D$205,D55,Libros!$H$6:$H$205,H55,Libros!$C$6:$C$205,"&lt;="&amp;Configuracion!$D$9)=1,"Conciliado","Revisar importe"))))))</f>
        <v/>
      </c>
      <c r="J55" s="29" t="str">
        <f>IF(C55="","",COUNTIFS(Libros!$D$6:$D$205,D55,Libros!$C$6:$C$205,"&lt;="&amp;Configuracion!$D$9))</f>
        <v/>
      </c>
      <c r="K55" s="12"/>
      <c r="L55" s="1"/>
      <c r="M55" s="1"/>
      <c r="N55" s="1"/>
      <c r="O55" s="1"/>
      <c r="P55" s="1"/>
      <c r="Q55" s="1"/>
    </row>
    <row r="56" ht="27.75" customHeight="1">
      <c r="A56" s="1"/>
      <c r="B56" s="1"/>
      <c r="C56" s="11"/>
      <c r="D56" s="12"/>
      <c r="E56" s="12"/>
      <c r="F56" s="16"/>
      <c r="G56" s="16"/>
      <c r="H56" s="25" t="str">
        <f t="shared" si="1"/>
        <v/>
      </c>
      <c r="I56" s="29" t="str">
        <f>IF(C56="","",IF(C56&gt;Configuracion!$D$9,"Fuera de período",IF(D56="","Sin ID",IF(OR(COUNTIFS($D$6:$D$205,D56,$C$6:$C$205,"&lt;="&amp;Configuracion!$D$9)&gt;1,J56&gt;1),"ID duplicado",IF(J56=0,"Pendiente",IF(COUNTIFS(Libros!$D$6:$D$205,D56,Libros!$H$6:$H$205,H56,Libros!$C$6:$C$205,"&lt;="&amp;Configuracion!$D$9)=1,"Conciliado","Revisar importe"))))))</f>
        <v/>
      </c>
      <c r="J56" s="29" t="str">
        <f>IF(C56="","",COUNTIFS(Libros!$D$6:$D$205,D56,Libros!$C$6:$C$205,"&lt;="&amp;Configuracion!$D$9))</f>
        <v/>
      </c>
      <c r="K56" s="12"/>
      <c r="L56" s="1"/>
      <c r="M56" s="1"/>
      <c r="N56" s="1"/>
      <c r="O56" s="1"/>
      <c r="P56" s="1"/>
      <c r="Q56" s="1"/>
    </row>
    <row r="57" ht="27.75" customHeight="1">
      <c r="A57" s="1"/>
      <c r="B57" s="1"/>
      <c r="C57" s="11"/>
      <c r="D57" s="12"/>
      <c r="E57" s="12"/>
      <c r="F57" s="16"/>
      <c r="G57" s="16"/>
      <c r="H57" s="25" t="str">
        <f t="shared" si="1"/>
        <v/>
      </c>
      <c r="I57" s="29" t="str">
        <f>IF(C57="","",IF(C57&gt;Configuracion!$D$9,"Fuera de período",IF(D57="","Sin ID",IF(OR(COUNTIFS($D$6:$D$205,D57,$C$6:$C$205,"&lt;="&amp;Configuracion!$D$9)&gt;1,J57&gt;1),"ID duplicado",IF(J57=0,"Pendiente",IF(COUNTIFS(Libros!$D$6:$D$205,D57,Libros!$H$6:$H$205,H57,Libros!$C$6:$C$205,"&lt;="&amp;Configuracion!$D$9)=1,"Conciliado","Revisar importe"))))))</f>
        <v/>
      </c>
      <c r="J57" s="29" t="str">
        <f>IF(C57="","",COUNTIFS(Libros!$D$6:$D$205,D57,Libros!$C$6:$C$205,"&lt;="&amp;Configuracion!$D$9))</f>
        <v/>
      </c>
      <c r="K57" s="12"/>
      <c r="L57" s="1"/>
      <c r="M57" s="1"/>
      <c r="N57" s="1"/>
      <c r="O57" s="1"/>
      <c r="P57" s="1"/>
      <c r="Q57" s="1"/>
    </row>
    <row r="58" ht="27.75" customHeight="1">
      <c r="A58" s="1"/>
      <c r="B58" s="1"/>
      <c r="C58" s="11"/>
      <c r="D58" s="12"/>
      <c r="E58" s="12"/>
      <c r="F58" s="16"/>
      <c r="G58" s="16"/>
      <c r="H58" s="25" t="str">
        <f t="shared" si="1"/>
        <v/>
      </c>
      <c r="I58" s="29" t="str">
        <f>IF(C58="","",IF(C58&gt;Configuracion!$D$9,"Fuera de período",IF(D58="","Sin ID",IF(OR(COUNTIFS($D$6:$D$205,D58,$C$6:$C$205,"&lt;="&amp;Configuracion!$D$9)&gt;1,J58&gt;1),"ID duplicado",IF(J58=0,"Pendiente",IF(COUNTIFS(Libros!$D$6:$D$205,D58,Libros!$H$6:$H$205,H58,Libros!$C$6:$C$205,"&lt;="&amp;Configuracion!$D$9)=1,"Conciliado","Revisar importe"))))))</f>
        <v/>
      </c>
      <c r="J58" s="29" t="str">
        <f>IF(C58="","",COUNTIFS(Libros!$D$6:$D$205,D58,Libros!$C$6:$C$205,"&lt;="&amp;Configuracion!$D$9))</f>
        <v/>
      </c>
      <c r="K58" s="12"/>
      <c r="L58" s="1"/>
      <c r="M58" s="1"/>
      <c r="N58" s="1"/>
      <c r="O58" s="1"/>
      <c r="P58" s="1"/>
      <c r="Q58" s="1"/>
    </row>
    <row r="59" ht="27.75" customHeight="1">
      <c r="A59" s="1"/>
      <c r="B59" s="1"/>
      <c r="C59" s="11"/>
      <c r="D59" s="12"/>
      <c r="E59" s="12"/>
      <c r="F59" s="16"/>
      <c r="G59" s="16"/>
      <c r="H59" s="25" t="str">
        <f t="shared" si="1"/>
        <v/>
      </c>
      <c r="I59" s="29" t="str">
        <f>IF(C59="","",IF(C59&gt;Configuracion!$D$9,"Fuera de período",IF(D59="","Sin ID",IF(OR(COUNTIFS($D$6:$D$205,D59,$C$6:$C$205,"&lt;="&amp;Configuracion!$D$9)&gt;1,J59&gt;1),"ID duplicado",IF(J59=0,"Pendiente",IF(COUNTIFS(Libros!$D$6:$D$205,D59,Libros!$H$6:$H$205,H59,Libros!$C$6:$C$205,"&lt;="&amp;Configuracion!$D$9)=1,"Conciliado","Revisar importe"))))))</f>
        <v/>
      </c>
      <c r="J59" s="29" t="str">
        <f>IF(C59="","",COUNTIFS(Libros!$D$6:$D$205,D59,Libros!$C$6:$C$205,"&lt;="&amp;Configuracion!$D$9))</f>
        <v/>
      </c>
      <c r="K59" s="12"/>
      <c r="L59" s="1"/>
      <c r="M59" s="1"/>
      <c r="N59" s="1"/>
      <c r="O59" s="1"/>
      <c r="P59" s="1"/>
      <c r="Q59" s="1"/>
    </row>
    <row r="60" ht="27.75" customHeight="1">
      <c r="A60" s="1"/>
      <c r="B60" s="1"/>
      <c r="C60" s="11"/>
      <c r="D60" s="12"/>
      <c r="E60" s="12"/>
      <c r="F60" s="16"/>
      <c r="G60" s="16"/>
      <c r="H60" s="25" t="str">
        <f t="shared" si="1"/>
        <v/>
      </c>
      <c r="I60" s="29" t="str">
        <f>IF(C60="","",IF(C60&gt;Configuracion!$D$9,"Fuera de período",IF(D60="","Sin ID",IF(OR(COUNTIFS($D$6:$D$205,D60,$C$6:$C$205,"&lt;="&amp;Configuracion!$D$9)&gt;1,J60&gt;1),"ID duplicado",IF(J60=0,"Pendiente",IF(COUNTIFS(Libros!$D$6:$D$205,D60,Libros!$H$6:$H$205,H60,Libros!$C$6:$C$205,"&lt;="&amp;Configuracion!$D$9)=1,"Conciliado","Revisar importe"))))))</f>
        <v/>
      </c>
      <c r="J60" s="29" t="str">
        <f>IF(C60="","",COUNTIFS(Libros!$D$6:$D$205,D60,Libros!$C$6:$C$205,"&lt;="&amp;Configuracion!$D$9))</f>
        <v/>
      </c>
      <c r="K60" s="12"/>
      <c r="L60" s="1"/>
      <c r="M60" s="1"/>
      <c r="N60" s="1"/>
      <c r="O60" s="1"/>
      <c r="P60" s="1"/>
      <c r="Q60" s="1"/>
    </row>
    <row r="61" ht="27.75" customHeight="1">
      <c r="A61" s="1"/>
      <c r="B61" s="1"/>
      <c r="C61" s="11"/>
      <c r="D61" s="12"/>
      <c r="E61" s="12"/>
      <c r="F61" s="16"/>
      <c r="G61" s="16"/>
      <c r="H61" s="25" t="str">
        <f t="shared" si="1"/>
        <v/>
      </c>
      <c r="I61" s="29" t="str">
        <f>IF(C61="","",IF(C61&gt;Configuracion!$D$9,"Fuera de período",IF(D61="","Sin ID",IF(OR(COUNTIFS($D$6:$D$205,D61,$C$6:$C$205,"&lt;="&amp;Configuracion!$D$9)&gt;1,J61&gt;1),"ID duplicado",IF(J61=0,"Pendiente",IF(COUNTIFS(Libros!$D$6:$D$205,D61,Libros!$H$6:$H$205,H61,Libros!$C$6:$C$205,"&lt;="&amp;Configuracion!$D$9)=1,"Conciliado","Revisar importe"))))))</f>
        <v/>
      </c>
      <c r="J61" s="29" t="str">
        <f>IF(C61="","",COUNTIFS(Libros!$D$6:$D$205,D61,Libros!$C$6:$C$205,"&lt;="&amp;Configuracion!$D$9))</f>
        <v/>
      </c>
      <c r="K61" s="12"/>
      <c r="L61" s="1"/>
      <c r="M61" s="1"/>
      <c r="N61" s="1"/>
      <c r="O61" s="1"/>
      <c r="P61" s="1"/>
      <c r="Q61" s="1"/>
    </row>
    <row r="62" ht="27.75" customHeight="1">
      <c r="A62" s="1"/>
      <c r="B62" s="1"/>
      <c r="C62" s="11"/>
      <c r="D62" s="12"/>
      <c r="E62" s="12"/>
      <c r="F62" s="16"/>
      <c r="G62" s="16"/>
      <c r="H62" s="25" t="str">
        <f t="shared" si="1"/>
        <v/>
      </c>
      <c r="I62" s="29" t="str">
        <f>IF(C62="","",IF(C62&gt;Configuracion!$D$9,"Fuera de período",IF(D62="","Sin ID",IF(OR(COUNTIFS($D$6:$D$205,D62,$C$6:$C$205,"&lt;="&amp;Configuracion!$D$9)&gt;1,J62&gt;1),"ID duplicado",IF(J62=0,"Pendiente",IF(COUNTIFS(Libros!$D$6:$D$205,D62,Libros!$H$6:$H$205,H62,Libros!$C$6:$C$205,"&lt;="&amp;Configuracion!$D$9)=1,"Conciliado","Revisar importe"))))))</f>
        <v/>
      </c>
      <c r="J62" s="29" t="str">
        <f>IF(C62="","",COUNTIFS(Libros!$D$6:$D$205,D62,Libros!$C$6:$C$205,"&lt;="&amp;Configuracion!$D$9))</f>
        <v/>
      </c>
      <c r="K62" s="12"/>
      <c r="L62" s="1"/>
      <c r="M62" s="1"/>
      <c r="N62" s="1"/>
      <c r="O62" s="1"/>
      <c r="P62" s="1"/>
      <c r="Q62" s="1"/>
    </row>
    <row r="63" ht="27.75" customHeight="1">
      <c r="A63" s="1"/>
      <c r="B63" s="1"/>
      <c r="C63" s="11"/>
      <c r="D63" s="12"/>
      <c r="E63" s="12"/>
      <c r="F63" s="16"/>
      <c r="G63" s="16"/>
      <c r="H63" s="25" t="str">
        <f t="shared" si="1"/>
        <v/>
      </c>
      <c r="I63" s="29" t="str">
        <f>IF(C63="","",IF(C63&gt;Configuracion!$D$9,"Fuera de período",IF(D63="","Sin ID",IF(OR(COUNTIFS($D$6:$D$205,D63,$C$6:$C$205,"&lt;="&amp;Configuracion!$D$9)&gt;1,J63&gt;1),"ID duplicado",IF(J63=0,"Pendiente",IF(COUNTIFS(Libros!$D$6:$D$205,D63,Libros!$H$6:$H$205,H63,Libros!$C$6:$C$205,"&lt;="&amp;Configuracion!$D$9)=1,"Conciliado","Revisar importe"))))))</f>
        <v/>
      </c>
      <c r="J63" s="29" t="str">
        <f>IF(C63="","",COUNTIFS(Libros!$D$6:$D$205,D63,Libros!$C$6:$C$205,"&lt;="&amp;Configuracion!$D$9))</f>
        <v/>
      </c>
      <c r="K63" s="12"/>
      <c r="L63" s="1"/>
      <c r="M63" s="1"/>
      <c r="N63" s="1"/>
      <c r="O63" s="1"/>
      <c r="P63" s="1"/>
      <c r="Q63" s="1"/>
    </row>
    <row r="64" ht="27.75" customHeight="1">
      <c r="A64" s="1"/>
      <c r="B64" s="1"/>
      <c r="C64" s="11"/>
      <c r="D64" s="12"/>
      <c r="E64" s="12"/>
      <c r="F64" s="16"/>
      <c r="G64" s="16"/>
      <c r="H64" s="25" t="str">
        <f t="shared" si="1"/>
        <v/>
      </c>
      <c r="I64" s="29" t="str">
        <f>IF(C64="","",IF(C64&gt;Configuracion!$D$9,"Fuera de período",IF(D64="","Sin ID",IF(OR(COUNTIFS($D$6:$D$205,D64,$C$6:$C$205,"&lt;="&amp;Configuracion!$D$9)&gt;1,J64&gt;1),"ID duplicado",IF(J64=0,"Pendiente",IF(COUNTIFS(Libros!$D$6:$D$205,D64,Libros!$H$6:$H$205,H64,Libros!$C$6:$C$205,"&lt;="&amp;Configuracion!$D$9)=1,"Conciliado","Revisar importe"))))))</f>
        <v/>
      </c>
      <c r="J64" s="29" t="str">
        <f>IF(C64="","",COUNTIFS(Libros!$D$6:$D$205,D64,Libros!$C$6:$C$205,"&lt;="&amp;Configuracion!$D$9))</f>
        <v/>
      </c>
      <c r="K64" s="12"/>
      <c r="L64" s="1"/>
      <c r="M64" s="1"/>
      <c r="N64" s="1"/>
      <c r="O64" s="1"/>
      <c r="P64" s="1"/>
      <c r="Q64" s="1"/>
    </row>
    <row r="65" ht="27.75" customHeight="1">
      <c r="A65" s="1"/>
      <c r="B65" s="1"/>
      <c r="C65" s="11"/>
      <c r="D65" s="12"/>
      <c r="E65" s="12"/>
      <c r="F65" s="16"/>
      <c r="G65" s="16"/>
      <c r="H65" s="25" t="str">
        <f t="shared" si="1"/>
        <v/>
      </c>
      <c r="I65" s="29" t="str">
        <f>IF(C65="","",IF(C65&gt;Configuracion!$D$9,"Fuera de período",IF(D65="","Sin ID",IF(OR(COUNTIFS($D$6:$D$205,D65,$C$6:$C$205,"&lt;="&amp;Configuracion!$D$9)&gt;1,J65&gt;1),"ID duplicado",IF(J65=0,"Pendiente",IF(COUNTIFS(Libros!$D$6:$D$205,D65,Libros!$H$6:$H$205,H65,Libros!$C$6:$C$205,"&lt;="&amp;Configuracion!$D$9)=1,"Conciliado","Revisar importe"))))))</f>
        <v/>
      </c>
      <c r="J65" s="29" t="str">
        <f>IF(C65="","",COUNTIFS(Libros!$D$6:$D$205,D65,Libros!$C$6:$C$205,"&lt;="&amp;Configuracion!$D$9))</f>
        <v/>
      </c>
      <c r="K65" s="12"/>
      <c r="L65" s="1"/>
      <c r="M65" s="1"/>
      <c r="N65" s="1"/>
      <c r="O65" s="1"/>
      <c r="P65" s="1"/>
      <c r="Q65" s="1"/>
    </row>
    <row r="66" ht="27.75" customHeight="1">
      <c r="C66" s="38"/>
      <c r="D66" s="39"/>
      <c r="E66" s="39"/>
      <c r="F66" s="40"/>
      <c r="G66" s="40"/>
      <c r="H66" s="41" t="str">
        <f t="shared" si="1"/>
        <v/>
      </c>
      <c r="I66" s="42" t="str">
        <f>IF(C66="","",IF(C66&gt;Configuracion!$D$9,"Fuera de período",IF(D66="","Sin ID",IF(OR(COUNTIFS($D$6:$D$205,D66,$C$6:$C$205,"&lt;="&amp;Configuracion!$D$9)&gt;1,J66&gt;1),"ID duplicado",IF(J66=0,"Pendiente",IF(COUNTIFS(Libros!$D$6:$D$205,D66,Libros!$H$6:$H$205,H66,Libros!$C$6:$C$205,"&lt;="&amp;Configuracion!$D$9)=1,"Conciliado","Revisar importe"))))))</f>
        <v/>
      </c>
      <c r="J66" s="42" t="str">
        <f>IF(C66="","",COUNTIFS(Libros!$D$6:$D$205,D66,Libros!$C$6:$C$205,"&lt;="&amp;Configuracion!$D$9))</f>
        <v/>
      </c>
      <c r="K66" s="39"/>
    </row>
    <row r="67" ht="27.75" customHeight="1">
      <c r="C67" s="38"/>
      <c r="D67" s="39"/>
      <c r="E67" s="39"/>
      <c r="F67" s="40"/>
      <c r="G67" s="40"/>
      <c r="H67" s="41" t="str">
        <f t="shared" si="1"/>
        <v/>
      </c>
      <c r="I67" s="42" t="str">
        <f>IF(C67="","",IF(C67&gt;Configuracion!$D$9,"Fuera de período",IF(D67="","Sin ID",IF(OR(COUNTIFS($D$6:$D$205,D67,$C$6:$C$205,"&lt;="&amp;Configuracion!$D$9)&gt;1,J67&gt;1),"ID duplicado",IF(J67=0,"Pendiente",IF(COUNTIFS(Libros!$D$6:$D$205,D67,Libros!$H$6:$H$205,H67,Libros!$C$6:$C$205,"&lt;="&amp;Configuracion!$D$9)=1,"Conciliado","Revisar importe"))))))</f>
        <v/>
      </c>
      <c r="J67" s="42" t="str">
        <f>IF(C67="","",COUNTIFS(Libros!$D$6:$D$205,D67,Libros!$C$6:$C$205,"&lt;="&amp;Configuracion!$D$9))</f>
        <v/>
      </c>
      <c r="K67" s="39"/>
    </row>
    <row r="68" ht="27.75" customHeight="1">
      <c r="C68" s="38"/>
      <c r="D68" s="39"/>
      <c r="E68" s="39"/>
      <c r="F68" s="40"/>
      <c r="G68" s="40"/>
      <c r="H68" s="41" t="str">
        <f t="shared" si="1"/>
        <v/>
      </c>
      <c r="I68" s="42" t="str">
        <f>IF(C68="","",IF(C68&gt;Configuracion!$D$9,"Fuera de período",IF(D68="","Sin ID",IF(OR(COUNTIFS($D$6:$D$205,D68,$C$6:$C$205,"&lt;="&amp;Configuracion!$D$9)&gt;1,J68&gt;1),"ID duplicado",IF(J68=0,"Pendiente",IF(COUNTIFS(Libros!$D$6:$D$205,D68,Libros!$H$6:$H$205,H68,Libros!$C$6:$C$205,"&lt;="&amp;Configuracion!$D$9)=1,"Conciliado","Revisar importe"))))))</f>
        <v/>
      </c>
      <c r="J68" s="42" t="str">
        <f>IF(C68="","",COUNTIFS(Libros!$D$6:$D$205,D68,Libros!$C$6:$C$205,"&lt;="&amp;Configuracion!$D$9))</f>
        <v/>
      </c>
      <c r="K68" s="39"/>
    </row>
    <row r="69" ht="27.75" customHeight="1">
      <c r="C69" s="38"/>
      <c r="D69" s="39"/>
      <c r="E69" s="39"/>
      <c r="F69" s="40"/>
      <c r="G69" s="40"/>
      <c r="H69" s="41" t="str">
        <f t="shared" si="1"/>
        <v/>
      </c>
      <c r="I69" s="42" t="str">
        <f>IF(C69="","",IF(C69&gt;Configuracion!$D$9,"Fuera de período",IF(D69="","Sin ID",IF(OR(COUNTIFS($D$6:$D$205,D69,$C$6:$C$205,"&lt;="&amp;Configuracion!$D$9)&gt;1,J69&gt;1),"ID duplicado",IF(J69=0,"Pendiente",IF(COUNTIFS(Libros!$D$6:$D$205,D69,Libros!$H$6:$H$205,H69,Libros!$C$6:$C$205,"&lt;="&amp;Configuracion!$D$9)=1,"Conciliado","Revisar importe"))))))</f>
        <v/>
      </c>
      <c r="J69" s="42" t="str">
        <f>IF(C69="","",COUNTIFS(Libros!$D$6:$D$205,D69,Libros!$C$6:$C$205,"&lt;="&amp;Configuracion!$D$9))</f>
        <v/>
      </c>
      <c r="K69" s="39"/>
    </row>
    <row r="70" ht="27.75" customHeight="1">
      <c r="C70" s="38"/>
      <c r="D70" s="39"/>
      <c r="E70" s="39"/>
      <c r="F70" s="40"/>
      <c r="G70" s="40"/>
      <c r="H70" s="41" t="str">
        <f t="shared" si="1"/>
        <v/>
      </c>
      <c r="I70" s="42" t="str">
        <f>IF(C70="","",IF(C70&gt;Configuracion!$D$9,"Fuera de período",IF(D70="","Sin ID",IF(OR(COUNTIFS($D$6:$D$205,D70,$C$6:$C$205,"&lt;="&amp;Configuracion!$D$9)&gt;1,J70&gt;1),"ID duplicado",IF(J70=0,"Pendiente",IF(COUNTIFS(Libros!$D$6:$D$205,D70,Libros!$H$6:$H$205,H70,Libros!$C$6:$C$205,"&lt;="&amp;Configuracion!$D$9)=1,"Conciliado","Revisar importe"))))))</f>
        <v/>
      </c>
      <c r="J70" s="42" t="str">
        <f>IF(C70="","",COUNTIFS(Libros!$D$6:$D$205,D70,Libros!$C$6:$C$205,"&lt;="&amp;Configuracion!$D$9))</f>
        <v/>
      </c>
      <c r="K70" s="39"/>
    </row>
    <row r="71" ht="27.75" customHeight="1">
      <c r="C71" s="38"/>
      <c r="D71" s="39"/>
      <c r="E71" s="39"/>
      <c r="F71" s="40"/>
      <c r="G71" s="40"/>
      <c r="H71" s="41" t="str">
        <f t="shared" si="1"/>
        <v/>
      </c>
      <c r="I71" s="42" t="str">
        <f>IF(C71="","",IF(C71&gt;Configuracion!$D$9,"Fuera de período",IF(D71="","Sin ID",IF(OR(COUNTIFS($D$6:$D$205,D71,$C$6:$C$205,"&lt;="&amp;Configuracion!$D$9)&gt;1,J71&gt;1),"ID duplicado",IF(J71=0,"Pendiente",IF(COUNTIFS(Libros!$D$6:$D$205,D71,Libros!$H$6:$H$205,H71,Libros!$C$6:$C$205,"&lt;="&amp;Configuracion!$D$9)=1,"Conciliado","Revisar importe"))))))</f>
        <v/>
      </c>
      <c r="J71" s="42" t="str">
        <f>IF(C71="","",COUNTIFS(Libros!$D$6:$D$205,D71,Libros!$C$6:$C$205,"&lt;="&amp;Configuracion!$D$9))</f>
        <v/>
      </c>
      <c r="K71" s="39"/>
    </row>
    <row r="72" ht="27.75" customHeight="1">
      <c r="C72" s="38"/>
      <c r="D72" s="39"/>
      <c r="E72" s="39"/>
      <c r="F72" s="40"/>
      <c r="G72" s="40"/>
      <c r="H72" s="41" t="str">
        <f t="shared" si="1"/>
        <v/>
      </c>
      <c r="I72" s="42" t="str">
        <f>IF(C72="","",IF(C72&gt;Configuracion!$D$9,"Fuera de período",IF(D72="","Sin ID",IF(OR(COUNTIFS($D$6:$D$205,D72,$C$6:$C$205,"&lt;="&amp;Configuracion!$D$9)&gt;1,J72&gt;1),"ID duplicado",IF(J72=0,"Pendiente",IF(COUNTIFS(Libros!$D$6:$D$205,D72,Libros!$H$6:$H$205,H72,Libros!$C$6:$C$205,"&lt;="&amp;Configuracion!$D$9)=1,"Conciliado","Revisar importe"))))))</f>
        <v/>
      </c>
      <c r="J72" s="42" t="str">
        <f>IF(C72="","",COUNTIFS(Libros!$D$6:$D$205,D72,Libros!$C$6:$C$205,"&lt;="&amp;Configuracion!$D$9))</f>
        <v/>
      </c>
      <c r="K72" s="39"/>
    </row>
    <row r="73" ht="27.75" customHeight="1">
      <c r="C73" s="38"/>
      <c r="D73" s="39"/>
      <c r="E73" s="39"/>
      <c r="F73" s="40"/>
      <c r="G73" s="40"/>
      <c r="H73" s="41" t="str">
        <f t="shared" si="1"/>
        <v/>
      </c>
      <c r="I73" s="42" t="str">
        <f>IF(C73="","",IF(C73&gt;Configuracion!$D$9,"Fuera de período",IF(D73="","Sin ID",IF(OR(COUNTIFS($D$6:$D$205,D73,$C$6:$C$205,"&lt;="&amp;Configuracion!$D$9)&gt;1,J73&gt;1),"ID duplicado",IF(J73=0,"Pendiente",IF(COUNTIFS(Libros!$D$6:$D$205,D73,Libros!$H$6:$H$205,H73,Libros!$C$6:$C$205,"&lt;="&amp;Configuracion!$D$9)=1,"Conciliado","Revisar importe"))))))</f>
        <v/>
      </c>
      <c r="J73" s="42" t="str">
        <f>IF(C73="","",COUNTIFS(Libros!$D$6:$D$205,D73,Libros!$C$6:$C$205,"&lt;="&amp;Configuracion!$D$9))</f>
        <v/>
      </c>
      <c r="K73" s="39"/>
    </row>
    <row r="74" ht="27.75" customHeight="1">
      <c r="C74" s="38"/>
      <c r="D74" s="39"/>
      <c r="E74" s="39"/>
      <c r="F74" s="40"/>
      <c r="G74" s="40"/>
      <c r="H74" s="41" t="str">
        <f t="shared" si="1"/>
        <v/>
      </c>
      <c r="I74" s="42" t="str">
        <f>IF(C74="","",IF(C74&gt;Configuracion!$D$9,"Fuera de período",IF(D74="","Sin ID",IF(OR(COUNTIFS($D$6:$D$205,D74,$C$6:$C$205,"&lt;="&amp;Configuracion!$D$9)&gt;1,J74&gt;1),"ID duplicado",IF(J74=0,"Pendiente",IF(COUNTIFS(Libros!$D$6:$D$205,D74,Libros!$H$6:$H$205,H74,Libros!$C$6:$C$205,"&lt;="&amp;Configuracion!$D$9)=1,"Conciliado","Revisar importe"))))))</f>
        <v/>
      </c>
      <c r="J74" s="42" t="str">
        <f>IF(C74="","",COUNTIFS(Libros!$D$6:$D$205,D74,Libros!$C$6:$C$205,"&lt;="&amp;Configuracion!$D$9))</f>
        <v/>
      </c>
      <c r="K74" s="39"/>
    </row>
    <row r="75" ht="27.75" customHeight="1">
      <c r="C75" s="38"/>
      <c r="D75" s="39"/>
      <c r="E75" s="39"/>
      <c r="F75" s="40"/>
      <c r="G75" s="40"/>
      <c r="H75" s="41" t="str">
        <f t="shared" si="1"/>
        <v/>
      </c>
      <c r="I75" s="42" t="str">
        <f>IF(C75="","",IF(C75&gt;Configuracion!$D$9,"Fuera de período",IF(D75="","Sin ID",IF(OR(COUNTIFS($D$6:$D$205,D75,$C$6:$C$205,"&lt;="&amp;Configuracion!$D$9)&gt;1,J75&gt;1),"ID duplicado",IF(J75=0,"Pendiente",IF(COUNTIFS(Libros!$D$6:$D$205,D75,Libros!$H$6:$H$205,H75,Libros!$C$6:$C$205,"&lt;="&amp;Configuracion!$D$9)=1,"Conciliado","Revisar importe"))))))</f>
        <v/>
      </c>
      <c r="J75" s="42" t="str">
        <f>IF(C75="","",COUNTIFS(Libros!$D$6:$D$205,D75,Libros!$C$6:$C$205,"&lt;="&amp;Configuracion!$D$9))</f>
        <v/>
      </c>
      <c r="K75" s="39"/>
    </row>
    <row r="76" ht="27.75" customHeight="1">
      <c r="C76" s="38"/>
      <c r="D76" s="39"/>
      <c r="E76" s="39"/>
      <c r="F76" s="40"/>
      <c r="G76" s="40"/>
      <c r="H76" s="41" t="str">
        <f t="shared" si="1"/>
        <v/>
      </c>
      <c r="I76" s="42" t="str">
        <f>IF(C76="","",IF(C76&gt;Configuracion!$D$9,"Fuera de período",IF(D76="","Sin ID",IF(OR(COUNTIFS($D$6:$D$205,D76,$C$6:$C$205,"&lt;="&amp;Configuracion!$D$9)&gt;1,J76&gt;1),"ID duplicado",IF(J76=0,"Pendiente",IF(COUNTIFS(Libros!$D$6:$D$205,D76,Libros!$H$6:$H$205,H76,Libros!$C$6:$C$205,"&lt;="&amp;Configuracion!$D$9)=1,"Conciliado","Revisar importe"))))))</f>
        <v/>
      </c>
      <c r="J76" s="42" t="str">
        <f>IF(C76="","",COUNTIFS(Libros!$D$6:$D$205,D76,Libros!$C$6:$C$205,"&lt;="&amp;Configuracion!$D$9))</f>
        <v/>
      </c>
      <c r="K76" s="39"/>
    </row>
    <row r="77" ht="27.75" customHeight="1">
      <c r="C77" s="38"/>
      <c r="D77" s="39"/>
      <c r="E77" s="39"/>
      <c r="F77" s="40"/>
      <c r="G77" s="40"/>
      <c r="H77" s="41" t="str">
        <f t="shared" si="1"/>
        <v/>
      </c>
      <c r="I77" s="42" t="str">
        <f>IF(C77="","",IF(C77&gt;Configuracion!$D$9,"Fuera de período",IF(D77="","Sin ID",IF(OR(COUNTIFS($D$6:$D$205,D77,$C$6:$C$205,"&lt;="&amp;Configuracion!$D$9)&gt;1,J77&gt;1),"ID duplicado",IF(J77=0,"Pendiente",IF(COUNTIFS(Libros!$D$6:$D$205,D77,Libros!$H$6:$H$205,H77,Libros!$C$6:$C$205,"&lt;="&amp;Configuracion!$D$9)=1,"Conciliado","Revisar importe"))))))</f>
        <v/>
      </c>
      <c r="J77" s="42" t="str">
        <f>IF(C77="","",COUNTIFS(Libros!$D$6:$D$205,D77,Libros!$C$6:$C$205,"&lt;="&amp;Configuracion!$D$9))</f>
        <v/>
      </c>
      <c r="K77" s="39"/>
    </row>
    <row r="78" ht="27.75" customHeight="1">
      <c r="C78" s="38"/>
      <c r="D78" s="39"/>
      <c r="E78" s="39"/>
      <c r="F78" s="40"/>
      <c r="G78" s="40"/>
      <c r="H78" s="41" t="str">
        <f t="shared" si="1"/>
        <v/>
      </c>
      <c r="I78" s="42" t="str">
        <f>IF(C78="","",IF(C78&gt;Configuracion!$D$9,"Fuera de período",IF(D78="","Sin ID",IF(OR(COUNTIFS($D$6:$D$205,D78,$C$6:$C$205,"&lt;="&amp;Configuracion!$D$9)&gt;1,J78&gt;1),"ID duplicado",IF(J78=0,"Pendiente",IF(COUNTIFS(Libros!$D$6:$D$205,D78,Libros!$H$6:$H$205,H78,Libros!$C$6:$C$205,"&lt;="&amp;Configuracion!$D$9)=1,"Conciliado","Revisar importe"))))))</f>
        <v/>
      </c>
      <c r="J78" s="42" t="str">
        <f>IF(C78="","",COUNTIFS(Libros!$D$6:$D$205,D78,Libros!$C$6:$C$205,"&lt;="&amp;Configuracion!$D$9))</f>
        <v/>
      </c>
      <c r="K78" s="39"/>
    </row>
    <row r="79" ht="27.75" customHeight="1">
      <c r="C79" s="38"/>
      <c r="D79" s="39"/>
      <c r="E79" s="39"/>
      <c r="F79" s="40"/>
      <c r="G79" s="40"/>
      <c r="H79" s="41" t="str">
        <f t="shared" si="1"/>
        <v/>
      </c>
      <c r="I79" s="42" t="str">
        <f>IF(C79="","",IF(C79&gt;Configuracion!$D$9,"Fuera de período",IF(D79="","Sin ID",IF(OR(COUNTIFS($D$6:$D$205,D79,$C$6:$C$205,"&lt;="&amp;Configuracion!$D$9)&gt;1,J79&gt;1),"ID duplicado",IF(J79=0,"Pendiente",IF(COUNTIFS(Libros!$D$6:$D$205,D79,Libros!$H$6:$H$205,H79,Libros!$C$6:$C$205,"&lt;="&amp;Configuracion!$D$9)=1,"Conciliado","Revisar importe"))))))</f>
        <v/>
      </c>
      <c r="J79" s="42" t="str">
        <f>IF(C79="","",COUNTIFS(Libros!$D$6:$D$205,D79,Libros!$C$6:$C$205,"&lt;="&amp;Configuracion!$D$9))</f>
        <v/>
      </c>
      <c r="K79" s="39"/>
    </row>
    <row r="80" ht="27.75" customHeight="1">
      <c r="C80" s="38"/>
      <c r="D80" s="39"/>
      <c r="E80" s="39"/>
      <c r="F80" s="40"/>
      <c r="G80" s="40"/>
      <c r="H80" s="41" t="str">
        <f t="shared" si="1"/>
        <v/>
      </c>
      <c r="I80" s="42" t="str">
        <f>IF(C80="","",IF(C80&gt;Configuracion!$D$9,"Fuera de período",IF(D80="","Sin ID",IF(OR(COUNTIFS($D$6:$D$205,D80,$C$6:$C$205,"&lt;="&amp;Configuracion!$D$9)&gt;1,J80&gt;1),"ID duplicado",IF(J80=0,"Pendiente",IF(COUNTIFS(Libros!$D$6:$D$205,D80,Libros!$H$6:$H$205,H80,Libros!$C$6:$C$205,"&lt;="&amp;Configuracion!$D$9)=1,"Conciliado","Revisar importe"))))))</f>
        <v/>
      </c>
      <c r="J80" s="42" t="str">
        <f>IF(C80="","",COUNTIFS(Libros!$D$6:$D$205,D80,Libros!$C$6:$C$205,"&lt;="&amp;Configuracion!$D$9))</f>
        <v/>
      </c>
      <c r="K80" s="39"/>
    </row>
    <row r="81" ht="27.75" customHeight="1">
      <c r="C81" s="38"/>
      <c r="D81" s="39"/>
      <c r="E81" s="39"/>
      <c r="F81" s="40"/>
      <c r="G81" s="40"/>
      <c r="H81" s="41" t="str">
        <f t="shared" si="1"/>
        <v/>
      </c>
      <c r="I81" s="42" t="str">
        <f>IF(C81="","",IF(C81&gt;Configuracion!$D$9,"Fuera de período",IF(D81="","Sin ID",IF(OR(COUNTIFS($D$6:$D$205,D81,$C$6:$C$205,"&lt;="&amp;Configuracion!$D$9)&gt;1,J81&gt;1),"ID duplicado",IF(J81=0,"Pendiente",IF(COUNTIFS(Libros!$D$6:$D$205,D81,Libros!$H$6:$H$205,H81,Libros!$C$6:$C$205,"&lt;="&amp;Configuracion!$D$9)=1,"Conciliado","Revisar importe"))))))</f>
        <v/>
      </c>
      <c r="J81" s="42" t="str">
        <f>IF(C81="","",COUNTIFS(Libros!$D$6:$D$205,D81,Libros!$C$6:$C$205,"&lt;="&amp;Configuracion!$D$9))</f>
        <v/>
      </c>
      <c r="K81" s="39"/>
    </row>
    <row r="82" ht="27.75" customHeight="1">
      <c r="C82" s="38"/>
      <c r="D82" s="39"/>
      <c r="E82" s="39"/>
      <c r="F82" s="40"/>
      <c r="G82" s="40"/>
      <c r="H82" s="41" t="str">
        <f t="shared" si="1"/>
        <v/>
      </c>
      <c r="I82" s="42" t="str">
        <f>IF(C82="","",IF(C82&gt;Configuracion!$D$9,"Fuera de período",IF(D82="","Sin ID",IF(OR(COUNTIFS($D$6:$D$205,D82,$C$6:$C$205,"&lt;="&amp;Configuracion!$D$9)&gt;1,J82&gt;1),"ID duplicado",IF(J82=0,"Pendiente",IF(COUNTIFS(Libros!$D$6:$D$205,D82,Libros!$H$6:$H$205,H82,Libros!$C$6:$C$205,"&lt;="&amp;Configuracion!$D$9)=1,"Conciliado","Revisar importe"))))))</f>
        <v/>
      </c>
      <c r="J82" s="42" t="str">
        <f>IF(C82="","",COUNTIFS(Libros!$D$6:$D$205,D82,Libros!$C$6:$C$205,"&lt;="&amp;Configuracion!$D$9))</f>
        <v/>
      </c>
      <c r="K82" s="39"/>
    </row>
    <row r="83" ht="27.75" customHeight="1">
      <c r="C83" s="38"/>
      <c r="D83" s="39"/>
      <c r="E83" s="39"/>
      <c r="F83" s="40"/>
      <c r="G83" s="40"/>
      <c r="H83" s="41" t="str">
        <f t="shared" si="1"/>
        <v/>
      </c>
      <c r="I83" s="42" t="str">
        <f>IF(C83="","",IF(C83&gt;Configuracion!$D$9,"Fuera de período",IF(D83="","Sin ID",IF(OR(COUNTIFS($D$6:$D$205,D83,$C$6:$C$205,"&lt;="&amp;Configuracion!$D$9)&gt;1,J83&gt;1),"ID duplicado",IF(J83=0,"Pendiente",IF(COUNTIFS(Libros!$D$6:$D$205,D83,Libros!$H$6:$H$205,H83,Libros!$C$6:$C$205,"&lt;="&amp;Configuracion!$D$9)=1,"Conciliado","Revisar importe"))))))</f>
        <v/>
      </c>
      <c r="J83" s="42" t="str">
        <f>IF(C83="","",COUNTIFS(Libros!$D$6:$D$205,D83,Libros!$C$6:$C$205,"&lt;="&amp;Configuracion!$D$9))</f>
        <v/>
      </c>
      <c r="K83" s="39"/>
    </row>
    <row r="84" ht="27.75" customHeight="1">
      <c r="C84" s="38"/>
      <c r="D84" s="39"/>
      <c r="E84" s="39"/>
      <c r="F84" s="40"/>
      <c r="G84" s="40"/>
      <c r="H84" s="41" t="str">
        <f t="shared" si="1"/>
        <v/>
      </c>
      <c r="I84" s="42" t="str">
        <f>IF(C84="","",IF(C84&gt;Configuracion!$D$9,"Fuera de período",IF(D84="","Sin ID",IF(OR(COUNTIFS($D$6:$D$205,D84,$C$6:$C$205,"&lt;="&amp;Configuracion!$D$9)&gt;1,J84&gt;1),"ID duplicado",IF(J84=0,"Pendiente",IF(COUNTIFS(Libros!$D$6:$D$205,D84,Libros!$H$6:$H$205,H84,Libros!$C$6:$C$205,"&lt;="&amp;Configuracion!$D$9)=1,"Conciliado","Revisar importe"))))))</f>
        <v/>
      </c>
      <c r="J84" s="42" t="str">
        <f>IF(C84="","",COUNTIFS(Libros!$D$6:$D$205,D84,Libros!$C$6:$C$205,"&lt;="&amp;Configuracion!$D$9))</f>
        <v/>
      </c>
      <c r="K84" s="39"/>
    </row>
    <row r="85" ht="27.75" customHeight="1">
      <c r="C85" s="38"/>
      <c r="D85" s="39"/>
      <c r="E85" s="39"/>
      <c r="F85" s="40"/>
      <c r="G85" s="40"/>
      <c r="H85" s="41" t="str">
        <f t="shared" si="1"/>
        <v/>
      </c>
      <c r="I85" s="42" t="str">
        <f>IF(C85="","",IF(C85&gt;Configuracion!$D$9,"Fuera de período",IF(D85="","Sin ID",IF(OR(COUNTIFS($D$6:$D$205,D85,$C$6:$C$205,"&lt;="&amp;Configuracion!$D$9)&gt;1,J85&gt;1),"ID duplicado",IF(J85=0,"Pendiente",IF(COUNTIFS(Libros!$D$6:$D$205,D85,Libros!$H$6:$H$205,H85,Libros!$C$6:$C$205,"&lt;="&amp;Configuracion!$D$9)=1,"Conciliado","Revisar importe"))))))</f>
        <v/>
      </c>
      <c r="J85" s="42" t="str">
        <f>IF(C85="","",COUNTIFS(Libros!$D$6:$D$205,D85,Libros!$C$6:$C$205,"&lt;="&amp;Configuracion!$D$9))</f>
        <v/>
      </c>
      <c r="K85" s="39"/>
    </row>
    <row r="86" ht="27.75" customHeight="1">
      <c r="C86" s="38"/>
      <c r="D86" s="39"/>
      <c r="E86" s="39"/>
      <c r="F86" s="40"/>
      <c r="G86" s="40"/>
      <c r="H86" s="41" t="str">
        <f t="shared" si="1"/>
        <v/>
      </c>
      <c r="I86" s="42" t="str">
        <f>IF(C86="","",IF(C86&gt;Configuracion!$D$9,"Fuera de período",IF(D86="","Sin ID",IF(OR(COUNTIFS($D$6:$D$205,D86,$C$6:$C$205,"&lt;="&amp;Configuracion!$D$9)&gt;1,J86&gt;1),"ID duplicado",IF(J86=0,"Pendiente",IF(COUNTIFS(Libros!$D$6:$D$205,D86,Libros!$H$6:$H$205,H86,Libros!$C$6:$C$205,"&lt;="&amp;Configuracion!$D$9)=1,"Conciliado","Revisar importe"))))))</f>
        <v/>
      </c>
      <c r="J86" s="42" t="str">
        <f>IF(C86="","",COUNTIFS(Libros!$D$6:$D$205,D86,Libros!$C$6:$C$205,"&lt;="&amp;Configuracion!$D$9))</f>
        <v/>
      </c>
      <c r="K86" s="39"/>
    </row>
    <row r="87" ht="27.75" customHeight="1">
      <c r="C87" s="38"/>
      <c r="D87" s="39"/>
      <c r="E87" s="39"/>
      <c r="F87" s="40"/>
      <c r="G87" s="40"/>
      <c r="H87" s="41" t="str">
        <f t="shared" si="1"/>
        <v/>
      </c>
      <c r="I87" s="42" t="str">
        <f>IF(C87="","",IF(C87&gt;Configuracion!$D$9,"Fuera de período",IF(D87="","Sin ID",IF(OR(COUNTIFS($D$6:$D$205,D87,$C$6:$C$205,"&lt;="&amp;Configuracion!$D$9)&gt;1,J87&gt;1),"ID duplicado",IF(J87=0,"Pendiente",IF(COUNTIFS(Libros!$D$6:$D$205,D87,Libros!$H$6:$H$205,H87,Libros!$C$6:$C$205,"&lt;="&amp;Configuracion!$D$9)=1,"Conciliado","Revisar importe"))))))</f>
        <v/>
      </c>
      <c r="J87" s="42" t="str">
        <f>IF(C87="","",COUNTIFS(Libros!$D$6:$D$205,D87,Libros!$C$6:$C$205,"&lt;="&amp;Configuracion!$D$9))</f>
        <v/>
      </c>
      <c r="K87" s="39"/>
    </row>
    <row r="88" ht="27.75" customHeight="1">
      <c r="C88" s="38"/>
      <c r="D88" s="39"/>
      <c r="E88" s="39"/>
      <c r="F88" s="40"/>
      <c r="G88" s="40"/>
      <c r="H88" s="41" t="str">
        <f t="shared" si="1"/>
        <v/>
      </c>
      <c r="I88" s="42" t="str">
        <f>IF(C88="","",IF(C88&gt;Configuracion!$D$9,"Fuera de período",IF(D88="","Sin ID",IF(OR(COUNTIFS($D$6:$D$205,D88,$C$6:$C$205,"&lt;="&amp;Configuracion!$D$9)&gt;1,J88&gt;1),"ID duplicado",IF(J88=0,"Pendiente",IF(COUNTIFS(Libros!$D$6:$D$205,D88,Libros!$H$6:$H$205,H88,Libros!$C$6:$C$205,"&lt;="&amp;Configuracion!$D$9)=1,"Conciliado","Revisar importe"))))))</f>
        <v/>
      </c>
      <c r="J88" s="42" t="str">
        <f>IF(C88="","",COUNTIFS(Libros!$D$6:$D$205,D88,Libros!$C$6:$C$205,"&lt;="&amp;Configuracion!$D$9))</f>
        <v/>
      </c>
      <c r="K88" s="39"/>
    </row>
    <row r="89" ht="27.75" customHeight="1">
      <c r="C89" s="38"/>
      <c r="D89" s="39"/>
      <c r="E89" s="39"/>
      <c r="F89" s="40"/>
      <c r="G89" s="40"/>
      <c r="H89" s="41" t="str">
        <f t="shared" si="1"/>
        <v/>
      </c>
      <c r="I89" s="42" t="str">
        <f>IF(C89="","",IF(C89&gt;Configuracion!$D$9,"Fuera de período",IF(D89="","Sin ID",IF(OR(COUNTIFS($D$6:$D$205,D89,$C$6:$C$205,"&lt;="&amp;Configuracion!$D$9)&gt;1,J89&gt;1),"ID duplicado",IF(J89=0,"Pendiente",IF(COUNTIFS(Libros!$D$6:$D$205,D89,Libros!$H$6:$H$205,H89,Libros!$C$6:$C$205,"&lt;="&amp;Configuracion!$D$9)=1,"Conciliado","Revisar importe"))))))</f>
        <v/>
      </c>
      <c r="J89" s="42" t="str">
        <f>IF(C89="","",COUNTIFS(Libros!$D$6:$D$205,D89,Libros!$C$6:$C$205,"&lt;="&amp;Configuracion!$D$9))</f>
        <v/>
      </c>
      <c r="K89" s="39"/>
    </row>
    <row r="90" ht="27.75" customHeight="1">
      <c r="C90" s="38"/>
      <c r="D90" s="39"/>
      <c r="E90" s="39"/>
      <c r="F90" s="40"/>
      <c r="G90" s="40"/>
      <c r="H90" s="41" t="str">
        <f t="shared" si="1"/>
        <v/>
      </c>
      <c r="I90" s="42" t="str">
        <f>IF(C90="","",IF(C90&gt;Configuracion!$D$9,"Fuera de período",IF(D90="","Sin ID",IF(OR(COUNTIFS($D$6:$D$205,D90,$C$6:$C$205,"&lt;="&amp;Configuracion!$D$9)&gt;1,J90&gt;1),"ID duplicado",IF(J90=0,"Pendiente",IF(COUNTIFS(Libros!$D$6:$D$205,D90,Libros!$H$6:$H$205,H90,Libros!$C$6:$C$205,"&lt;="&amp;Configuracion!$D$9)=1,"Conciliado","Revisar importe"))))))</f>
        <v/>
      </c>
      <c r="J90" s="42" t="str">
        <f>IF(C90="","",COUNTIFS(Libros!$D$6:$D$205,D90,Libros!$C$6:$C$205,"&lt;="&amp;Configuracion!$D$9))</f>
        <v/>
      </c>
      <c r="K90" s="39"/>
    </row>
    <row r="91" ht="27.75" customHeight="1">
      <c r="C91" s="38"/>
      <c r="D91" s="39"/>
      <c r="E91" s="39"/>
      <c r="F91" s="40"/>
      <c r="G91" s="40"/>
      <c r="H91" s="41" t="str">
        <f t="shared" si="1"/>
        <v/>
      </c>
      <c r="I91" s="42" t="str">
        <f>IF(C91="","",IF(C91&gt;Configuracion!$D$9,"Fuera de período",IF(D91="","Sin ID",IF(OR(COUNTIFS($D$6:$D$205,D91,$C$6:$C$205,"&lt;="&amp;Configuracion!$D$9)&gt;1,J91&gt;1),"ID duplicado",IF(J91=0,"Pendiente",IF(COUNTIFS(Libros!$D$6:$D$205,D91,Libros!$H$6:$H$205,H91,Libros!$C$6:$C$205,"&lt;="&amp;Configuracion!$D$9)=1,"Conciliado","Revisar importe"))))))</f>
        <v/>
      </c>
      <c r="J91" s="42" t="str">
        <f>IF(C91="","",COUNTIFS(Libros!$D$6:$D$205,D91,Libros!$C$6:$C$205,"&lt;="&amp;Configuracion!$D$9))</f>
        <v/>
      </c>
      <c r="K91" s="39"/>
    </row>
    <row r="92" ht="27.75" customHeight="1">
      <c r="C92" s="38"/>
      <c r="D92" s="39"/>
      <c r="E92" s="39"/>
      <c r="F92" s="40"/>
      <c r="G92" s="40"/>
      <c r="H92" s="41" t="str">
        <f t="shared" si="1"/>
        <v/>
      </c>
      <c r="I92" s="42" t="str">
        <f>IF(C92="","",IF(C92&gt;Configuracion!$D$9,"Fuera de período",IF(D92="","Sin ID",IF(OR(COUNTIFS($D$6:$D$205,D92,$C$6:$C$205,"&lt;="&amp;Configuracion!$D$9)&gt;1,J92&gt;1),"ID duplicado",IF(J92=0,"Pendiente",IF(COUNTIFS(Libros!$D$6:$D$205,D92,Libros!$H$6:$H$205,H92,Libros!$C$6:$C$205,"&lt;="&amp;Configuracion!$D$9)=1,"Conciliado","Revisar importe"))))))</f>
        <v/>
      </c>
      <c r="J92" s="42" t="str">
        <f>IF(C92="","",COUNTIFS(Libros!$D$6:$D$205,D92,Libros!$C$6:$C$205,"&lt;="&amp;Configuracion!$D$9))</f>
        <v/>
      </c>
      <c r="K92" s="39"/>
    </row>
    <row r="93" ht="27.75" customHeight="1">
      <c r="C93" s="38"/>
      <c r="D93" s="39"/>
      <c r="E93" s="39"/>
      <c r="F93" s="40"/>
      <c r="G93" s="40"/>
      <c r="H93" s="41" t="str">
        <f t="shared" si="1"/>
        <v/>
      </c>
      <c r="I93" s="42" t="str">
        <f>IF(C93="","",IF(C93&gt;Configuracion!$D$9,"Fuera de período",IF(D93="","Sin ID",IF(OR(COUNTIFS($D$6:$D$205,D93,$C$6:$C$205,"&lt;="&amp;Configuracion!$D$9)&gt;1,J93&gt;1),"ID duplicado",IF(J93=0,"Pendiente",IF(COUNTIFS(Libros!$D$6:$D$205,D93,Libros!$H$6:$H$205,H93,Libros!$C$6:$C$205,"&lt;="&amp;Configuracion!$D$9)=1,"Conciliado","Revisar importe"))))))</f>
        <v/>
      </c>
      <c r="J93" s="42" t="str">
        <f>IF(C93="","",COUNTIFS(Libros!$D$6:$D$205,D93,Libros!$C$6:$C$205,"&lt;="&amp;Configuracion!$D$9))</f>
        <v/>
      </c>
      <c r="K93" s="39"/>
    </row>
    <row r="94" ht="27.75" customHeight="1">
      <c r="C94" s="38"/>
      <c r="D94" s="39"/>
      <c r="E94" s="39"/>
      <c r="F94" s="40"/>
      <c r="G94" s="40"/>
      <c r="H94" s="41" t="str">
        <f t="shared" si="1"/>
        <v/>
      </c>
      <c r="I94" s="42" t="str">
        <f>IF(C94="","",IF(C94&gt;Configuracion!$D$9,"Fuera de período",IF(D94="","Sin ID",IF(OR(COUNTIFS($D$6:$D$205,D94,$C$6:$C$205,"&lt;="&amp;Configuracion!$D$9)&gt;1,J94&gt;1),"ID duplicado",IF(J94=0,"Pendiente",IF(COUNTIFS(Libros!$D$6:$D$205,D94,Libros!$H$6:$H$205,H94,Libros!$C$6:$C$205,"&lt;="&amp;Configuracion!$D$9)=1,"Conciliado","Revisar importe"))))))</f>
        <v/>
      </c>
      <c r="J94" s="42" t="str">
        <f>IF(C94="","",COUNTIFS(Libros!$D$6:$D$205,D94,Libros!$C$6:$C$205,"&lt;="&amp;Configuracion!$D$9))</f>
        <v/>
      </c>
      <c r="K94" s="39"/>
    </row>
    <row r="95" ht="27.75" customHeight="1">
      <c r="C95" s="38"/>
      <c r="D95" s="39"/>
      <c r="E95" s="39"/>
      <c r="F95" s="40"/>
      <c r="G95" s="40"/>
      <c r="H95" s="41" t="str">
        <f t="shared" si="1"/>
        <v/>
      </c>
      <c r="I95" s="42" t="str">
        <f>IF(C95="","",IF(C95&gt;Configuracion!$D$9,"Fuera de período",IF(D95="","Sin ID",IF(OR(COUNTIFS($D$6:$D$205,D95,$C$6:$C$205,"&lt;="&amp;Configuracion!$D$9)&gt;1,J95&gt;1),"ID duplicado",IF(J95=0,"Pendiente",IF(COUNTIFS(Libros!$D$6:$D$205,D95,Libros!$H$6:$H$205,H95,Libros!$C$6:$C$205,"&lt;="&amp;Configuracion!$D$9)=1,"Conciliado","Revisar importe"))))))</f>
        <v/>
      </c>
      <c r="J95" s="42" t="str">
        <f>IF(C95="","",COUNTIFS(Libros!$D$6:$D$205,D95,Libros!$C$6:$C$205,"&lt;="&amp;Configuracion!$D$9))</f>
        <v/>
      </c>
      <c r="K95" s="39"/>
    </row>
    <row r="96" ht="27.75" customHeight="1">
      <c r="C96" s="38"/>
      <c r="D96" s="39"/>
      <c r="E96" s="39"/>
      <c r="F96" s="40"/>
      <c r="G96" s="40"/>
      <c r="H96" s="41" t="str">
        <f t="shared" si="1"/>
        <v/>
      </c>
      <c r="I96" s="42" t="str">
        <f>IF(C96="","",IF(C96&gt;Configuracion!$D$9,"Fuera de período",IF(D96="","Sin ID",IF(OR(COUNTIFS($D$6:$D$205,D96,$C$6:$C$205,"&lt;="&amp;Configuracion!$D$9)&gt;1,J96&gt;1),"ID duplicado",IF(J96=0,"Pendiente",IF(COUNTIFS(Libros!$D$6:$D$205,D96,Libros!$H$6:$H$205,H96,Libros!$C$6:$C$205,"&lt;="&amp;Configuracion!$D$9)=1,"Conciliado","Revisar importe"))))))</f>
        <v/>
      </c>
      <c r="J96" s="42" t="str">
        <f>IF(C96="","",COUNTIFS(Libros!$D$6:$D$205,D96,Libros!$C$6:$C$205,"&lt;="&amp;Configuracion!$D$9))</f>
        <v/>
      </c>
      <c r="K96" s="39"/>
    </row>
    <row r="97" ht="27.75" customHeight="1">
      <c r="C97" s="38"/>
      <c r="D97" s="39"/>
      <c r="E97" s="39"/>
      <c r="F97" s="40"/>
      <c r="G97" s="40"/>
      <c r="H97" s="41" t="str">
        <f t="shared" si="1"/>
        <v/>
      </c>
      <c r="I97" s="42" t="str">
        <f>IF(C97="","",IF(C97&gt;Configuracion!$D$9,"Fuera de período",IF(D97="","Sin ID",IF(OR(COUNTIFS($D$6:$D$205,D97,$C$6:$C$205,"&lt;="&amp;Configuracion!$D$9)&gt;1,J97&gt;1),"ID duplicado",IF(J97=0,"Pendiente",IF(COUNTIFS(Libros!$D$6:$D$205,D97,Libros!$H$6:$H$205,H97,Libros!$C$6:$C$205,"&lt;="&amp;Configuracion!$D$9)=1,"Conciliado","Revisar importe"))))))</f>
        <v/>
      </c>
      <c r="J97" s="42" t="str">
        <f>IF(C97="","",COUNTIFS(Libros!$D$6:$D$205,D97,Libros!$C$6:$C$205,"&lt;="&amp;Configuracion!$D$9))</f>
        <v/>
      </c>
      <c r="K97" s="39"/>
    </row>
    <row r="98" ht="27.75" customHeight="1">
      <c r="C98" s="38"/>
      <c r="D98" s="39"/>
      <c r="E98" s="39"/>
      <c r="F98" s="40"/>
      <c r="G98" s="40"/>
      <c r="H98" s="41" t="str">
        <f t="shared" si="1"/>
        <v/>
      </c>
      <c r="I98" s="42" t="str">
        <f>IF(C98="","",IF(C98&gt;Configuracion!$D$9,"Fuera de período",IF(D98="","Sin ID",IF(OR(COUNTIFS($D$6:$D$205,D98,$C$6:$C$205,"&lt;="&amp;Configuracion!$D$9)&gt;1,J98&gt;1),"ID duplicado",IF(J98=0,"Pendiente",IF(COUNTIFS(Libros!$D$6:$D$205,D98,Libros!$H$6:$H$205,H98,Libros!$C$6:$C$205,"&lt;="&amp;Configuracion!$D$9)=1,"Conciliado","Revisar importe"))))))</f>
        <v/>
      </c>
      <c r="J98" s="42" t="str">
        <f>IF(C98="","",COUNTIFS(Libros!$D$6:$D$205,D98,Libros!$C$6:$C$205,"&lt;="&amp;Configuracion!$D$9))</f>
        <v/>
      </c>
      <c r="K98" s="39"/>
    </row>
    <row r="99" ht="27.75" customHeight="1">
      <c r="C99" s="38"/>
      <c r="D99" s="39"/>
      <c r="E99" s="39"/>
      <c r="F99" s="40"/>
      <c r="G99" s="40"/>
      <c r="H99" s="41" t="str">
        <f t="shared" si="1"/>
        <v/>
      </c>
      <c r="I99" s="42" t="str">
        <f>IF(C99="","",IF(C99&gt;Configuracion!$D$9,"Fuera de período",IF(D99="","Sin ID",IF(OR(COUNTIFS($D$6:$D$205,D99,$C$6:$C$205,"&lt;="&amp;Configuracion!$D$9)&gt;1,J99&gt;1),"ID duplicado",IF(J99=0,"Pendiente",IF(COUNTIFS(Libros!$D$6:$D$205,D99,Libros!$H$6:$H$205,H99,Libros!$C$6:$C$205,"&lt;="&amp;Configuracion!$D$9)=1,"Conciliado","Revisar importe"))))))</f>
        <v/>
      </c>
      <c r="J99" s="42" t="str">
        <f>IF(C99="","",COUNTIFS(Libros!$D$6:$D$205,D99,Libros!$C$6:$C$205,"&lt;="&amp;Configuracion!$D$9))</f>
        <v/>
      </c>
      <c r="K99" s="39"/>
    </row>
    <row r="100" ht="27.75" customHeight="1">
      <c r="C100" s="38"/>
      <c r="D100" s="39"/>
      <c r="E100" s="39"/>
      <c r="F100" s="40"/>
      <c r="G100" s="40"/>
      <c r="H100" s="41" t="str">
        <f t="shared" si="1"/>
        <v/>
      </c>
      <c r="I100" s="42" t="str">
        <f>IF(C100="","",IF(C100&gt;Configuracion!$D$9,"Fuera de período",IF(D100="","Sin ID",IF(OR(COUNTIFS($D$6:$D$205,D100,$C$6:$C$205,"&lt;="&amp;Configuracion!$D$9)&gt;1,J100&gt;1),"ID duplicado",IF(J100=0,"Pendiente",IF(COUNTIFS(Libros!$D$6:$D$205,D100,Libros!$H$6:$H$205,H100,Libros!$C$6:$C$205,"&lt;="&amp;Configuracion!$D$9)=1,"Conciliado","Revisar importe"))))))</f>
        <v/>
      </c>
      <c r="J100" s="42" t="str">
        <f>IF(C100="","",COUNTIFS(Libros!$D$6:$D$205,D100,Libros!$C$6:$C$205,"&lt;="&amp;Configuracion!$D$9))</f>
        <v/>
      </c>
      <c r="K100" s="39"/>
    </row>
    <row r="101" ht="27.75" customHeight="1">
      <c r="C101" s="38"/>
      <c r="D101" s="39"/>
      <c r="E101" s="39"/>
      <c r="F101" s="40"/>
      <c r="G101" s="40"/>
      <c r="H101" s="41" t="str">
        <f t="shared" si="1"/>
        <v/>
      </c>
      <c r="I101" s="42" t="str">
        <f>IF(C101="","",IF(C101&gt;Configuracion!$D$9,"Fuera de período",IF(D101="","Sin ID",IF(OR(COUNTIFS($D$6:$D$205,D101,$C$6:$C$205,"&lt;="&amp;Configuracion!$D$9)&gt;1,J101&gt;1),"ID duplicado",IF(J101=0,"Pendiente",IF(COUNTIFS(Libros!$D$6:$D$205,D101,Libros!$H$6:$H$205,H101,Libros!$C$6:$C$205,"&lt;="&amp;Configuracion!$D$9)=1,"Conciliado","Revisar importe"))))))</f>
        <v/>
      </c>
      <c r="J101" s="42" t="str">
        <f>IF(C101="","",COUNTIFS(Libros!$D$6:$D$205,D101,Libros!$C$6:$C$205,"&lt;="&amp;Configuracion!$D$9))</f>
        <v/>
      </c>
      <c r="K101" s="39"/>
    </row>
    <row r="102" ht="27.75" customHeight="1">
      <c r="C102" s="38"/>
      <c r="D102" s="39"/>
      <c r="E102" s="39"/>
      <c r="F102" s="40"/>
      <c r="G102" s="40"/>
      <c r="H102" s="41" t="str">
        <f t="shared" si="1"/>
        <v/>
      </c>
      <c r="I102" s="42" t="str">
        <f>IF(C102="","",IF(C102&gt;Configuracion!$D$9,"Fuera de período",IF(D102="","Sin ID",IF(OR(COUNTIFS($D$6:$D$205,D102,$C$6:$C$205,"&lt;="&amp;Configuracion!$D$9)&gt;1,J102&gt;1),"ID duplicado",IF(J102=0,"Pendiente",IF(COUNTIFS(Libros!$D$6:$D$205,D102,Libros!$H$6:$H$205,H102,Libros!$C$6:$C$205,"&lt;="&amp;Configuracion!$D$9)=1,"Conciliado","Revisar importe"))))))</f>
        <v/>
      </c>
      <c r="J102" s="42" t="str">
        <f>IF(C102="","",COUNTIFS(Libros!$D$6:$D$205,D102,Libros!$C$6:$C$205,"&lt;="&amp;Configuracion!$D$9))</f>
        <v/>
      </c>
      <c r="K102" s="39"/>
    </row>
    <row r="103" ht="27.75" customHeight="1">
      <c r="C103" s="38"/>
      <c r="D103" s="39"/>
      <c r="E103" s="39"/>
      <c r="F103" s="40"/>
      <c r="G103" s="40"/>
      <c r="H103" s="41" t="str">
        <f t="shared" si="1"/>
        <v/>
      </c>
      <c r="I103" s="42" t="str">
        <f>IF(C103="","",IF(C103&gt;Configuracion!$D$9,"Fuera de período",IF(D103="","Sin ID",IF(OR(COUNTIFS($D$6:$D$205,D103,$C$6:$C$205,"&lt;="&amp;Configuracion!$D$9)&gt;1,J103&gt;1),"ID duplicado",IF(J103=0,"Pendiente",IF(COUNTIFS(Libros!$D$6:$D$205,D103,Libros!$H$6:$H$205,H103,Libros!$C$6:$C$205,"&lt;="&amp;Configuracion!$D$9)=1,"Conciliado","Revisar importe"))))))</f>
        <v/>
      </c>
      <c r="J103" s="42" t="str">
        <f>IF(C103="","",COUNTIFS(Libros!$D$6:$D$205,D103,Libros!$C$6:$C$205,"&lt;="&amp;Configuracion!$D$9))</f>
        <v/>
      </c>
      <c r="K103" s="39"/>
    </row>
    <row r="104" ht="27.75" customHeight="1">
      <c r="C104" s="38"/>
      <c r="D104" s="39"/>
      <c r="E104" s="39"/>
      <c r="F104" s="40"/>
      <c r="G104" s="40"/>
      <c r="H104" s="41" t="str">
        <f t="shared" si="1"/>
        <v/>
      </c>
      <c r="I104" s="42" t="str">
        <f>IF(C104="","",IF(C104&gt;Configuracion!$D$9,"Fuera de período",IF(D104="","Sin ID",IF(OR(COUNTIFS($D$6:$D$205,D104,$C$6:$C$205,"&lt;="&amp;Configuracion!$D$9)&gt;1,J104&gt;1),"ID duplicado",IF(J104=0,"Pendiente",IF(COUNTIFS(Libros!$D$6:$D$205,D104,Libros!$H$6:$H$205,H104,Libros!$C$6:$C$205,"&lt;="&amp;Configuracion!$D$9)=1,"Conciliado","Revisar importe"))))))</f>
        <v/>
      </c>
      <c r="J104" s="42" t="str">
        <f>IF(C104="","",COUNTIFS(Libros!$D$6:$D$205,D104,Libros!$C$6:$C$205,"&lt;="&amp;Configuracion!$D$9))</f>
        <v/>
      </c>
      <c r="K104" s="39"/>
    </row>
    <row r="105" ht="27.75" customHeight="1">
      <c r="C105" s="38"/>
      <c r="D105" s="39"/>
      <c r="E105" s="39"/>
      <c r="F105" s="40"/>
      <c r="G105" s="40"/>
      <c r="H105" s="41" t="str">
        <f t="shared" si="1"/>
        <v/>
      </c>
      <c r="I105" s="42" t="str">
        <f>IF(C105="","",IF(C105&gt;Configuracion!$D$9,"Fuera de período",IF(D105="","Sin ID",IF(OR(COUNTIFS($D$6:$D$205,D105,$C$6:$C$205,"&lt;="&amp;Configuracion!$D$9)&gt;1,J105&gt;1),"ID duplicado",IF(J105=0,"Pendiente",IF(COUNTIFS(Libros!$D$6:$D$205,D105,Libros!$H$6:$H$205,H105,Libros!$C$6:$C$205,"&lt;="&amp;Configuracion!$D$9)=1,"Conciliado","Revisar importe"))))))</f>
        <v/>
      </c>
      <c r="J105" s="42" t="str">
        <f>IF(C105="","",COUNTIFS(Libros!$D$6:$D$205,D105,Libros!$C$6:$C$205,"&lt;="&amp;Configuracion!$D$9))</f>
        <v/>
      </c>
      <c r="K105" s="39"/>
    </row>
    <row r="106" ht="27.75" customHeight="1">
      <c r="C106" s="38"/>
      <c r="D106" s="39"/>
      <c r="E106" s="39"/>
      <c r="F106" s="40"/>
      <c r="G106" s="40"/>
      <c r="H106" s="41" t="str">
        <f t="shared" si="1"/>
        <v/>
      </c>
      <c r="I106" s="42" t="str">
        <f>IF(C106="","",IF(C106&gt;Configuracion!$D$9,"Fuera de período",IF(D106="","Sin ID",IF(OR(COUNTIFS($D$6:$D$205,D106,$C$6:$C$205,"&lt;="&amp;Configuracion!$D$9)&gt;1,J106&gt;1),"ID duplicado",IF(J106=0,"Pendiente",IF(COUNTIFS(Libros!$D$6:$D$205,D106,Libros!$H$6:$H$205,H106,Libros!$C$6:$C$205,"&lt;="&amp;Configuracion!$D$9)=1,"Conciliado","Revisar importe"))))))</f>
        <v/>
      </c>
      <c r="J106" s="42" t="str">
        <f>IF(C106="","",COUNTIFS(Libros!$D$6:$D$205,D106,Libros!$C$6:$C$205,"&lt;="&amp;Configuracion!$D$9))</f>
        <v/>
      </c>
      <c r="K106" s="39"/>
    </row>
    <row r="107" ht="27.75" customHeight="1">
      <c r="C107" s="38"/>
      <c r="D107" s="39"/>
      <c r="E107" s="39"/>
      <c r="F107" s="40"/>
      <c r="G107" s="40"/>
      <c r="H107" s="41" t="str">
        <f t="shared" si="1"/>
        <v/>
      </c>
      <c r="I107" s="42" t="str">
        <f>IF(C107="","",IF(C107&gt;Configuracion!$D$9,"Fuera de período",IF(D107="","Sin ID",IF(OR(COUNTIFS($D$6:$D$205,D107,$C$6:$C$205,"&lt;="&amp;Configuracion!$D$9)&gt;1,J107&gt;1),"ID duplicado",IF(J107=0,"Pendiente",IF(COUNTIFS(Libros!$D$6:$D$205,D107,Libros!$H$6:$H$205,H107,Libros!$C$6:$C$205,"&lt;="&amp;Configuracion!$D$9)=1,"Conciliado","Revisar importe"))))))</f>
        <v/>
      </c>
      <c r="J107" s="42" t="str">
        <f>IF(C107="","",COUNTIFS(Libros!$D$6:$D$205,D107,Libros!$C$6:$C$205,"&lt;="&amp;Configuracion!$D$9))</f>
        <v/>
      </c>
      <c r="K107" s="39"/>
    </row>
    <row r="108" ht="27.75" customHeight="1">
      <c r="C108" s="38"/>
      <c r="D108" s="39"/>
      <c r="E108" s="39"/>
      <c r="F108" s="40"/>
      <c r="G108" s="40"/>
      <c r="H108" s="41" t="str">
        <f t="shared" si="1"/>
        <v/>
      </c>
      <c r="I108" s="42" t="str">
        <f>IF(C108="","",IF(C108&gt;Configuracion!$D$9,"Fuera de período",IF(D108="","Sin ID",IF(OR(COUNTIFS($D$6:$D$205,D108,$C$6:$C$205,"&lt;="&amp;Configuracion!$D$9)&gt;1,J108&gt;1),"ID duplicado",IF(J108=0,"Pendiente",IF(COUNTIFS(Libros!$D$6:$D$205,D108,Libros!$H$6:$H$205,H108,Libros!$C$6:$C$205,"&lt;="&amp;Configuracion!$D$9)=1,"Conciliado","Revisar importe"))))))</f>
        <v/>
      </c>
      <c r="J108" s="42" t="str">
        <f>IF(C108="","",COUNTIFS(Libros!$D$6:$D$205,D108,Libros!$C$6:$C$205,"&lt;="&amp;Configuracion!$D$9))</f>
        <v/>
      </c>
      <c r="K108" s="39"/>
    </row>
    <row r="109" ht="27.75" customHeight="1">
      <c r="C109" s="38"/>
      <c r="D109" s="39"/>
      <c r="E109" s="39"/>
      <c r="F109" s="40"/>
      <c r="G109" s="40"/>
      <c r="H109" s="41" t="str">
        <f t="shared" si="1"/>
        <v/>
      </c>
      <c r="I109" s="42" t="str">
        <f>IF(C109="","",IF(C109&gt;Configuracion!$D$9,"Fuera de período",IF(D109="","Sin ID",IF(OR(COUNTIFS($D$6:$D$205,D109,$C$6:$C$205,"&lt;="&amp;Configuracion!$D$9)&gt;1,J109&gt;1),"ID duplicado",IF(J109=0,"Pendiente",IF(COUNTIFS(Libros!$D$6:$D$205,D109,Libros!$H$6:$H$205,H109,Libros!$C$6:$C$205,"&lt;="&amp;Configuracion!$D$9)=1,"Conciliado","Revisar importe"))))))</f>
        <v/>
      </c>
      <c r="J109" s="42" t="str">
        <f>IF(C109="","",COUNTIFS(Libros!$D$6:$D$205,D109,Libros!$C$6:$C$205,"&lt;="&amp;Configuracion!$D$9))</f>
        <v/>
      </c>
      <c r="K109" s="39"/>
    </row>
    <row r="110" ht="27.75" customHeight="1">
      <c r="C110" s="38"/>
      <c r="D110" s="39"/>
      <c r="E110" s="39"/>
      <c r="F110" s="40"/>
      <c r="G110" s="40"/>
      <c r="H110" s="41" t="str">
        <f t="shared" si="1"/>
        <v/>
      </c>
      <c r="I110" s="42" t="str">
        <f>IF(C110="","",IF(C110&gt;Configuracion!$D$9,"Fuera de período",IF(D110="","Sin ID",IF(OR(COUNTIFS($D$6:$D$205,D110,$C$6:$C$205,"&lt;="&amp;Configuracion!$D$9)&gt;1,J110&gt;1),"ID duplicado",IF(J110=0,"Pendiente",IF(COUNTIFS(Libros!$D$6:$D$205,D110,Libros!$H$6:$H$205,H110,Libros!$C$6:$C$205,"&lt;="&amp;Configuracion!$D$9)=1,"Conciliado","Revisar importe"))))))</f>
        <v/>
      </c>
      <c r="J110" s="42" t="str">
        <f>IF(C110="","",COUNTIFS(Libros!$D$6:$D$205,D110,Libros!$C$6:$C$205,"&lt;="&amp;Configuracion!$D$9))</f>
        <v/>
      </c>
      <c r="K110" s="39"/>
    </row>
    <row r="111" ht="27.75" customHeight="1">
      <c r="C111" s="38"/>
      <c r="D111" s="39"/>
      <c r="E111" s="39"/>
      <c r="F111" s="40"/>
      <c r="G111" s="40"/>
      <c r="H111" s="41" t="str">
        <f t="shared" si="1"/>
        <v/>
      </c>
      <c r="I111" s="42" t="str">
        <f>IF(C111="","",IF(C111&gt;Configuracion!$D$9,"Fuera de período",IF(D111="","Sin ID",IF(OR(COUNTIFS($D$6:$D$205,D111,$C$6:$C$205,"&lt;="&amp;Configuracion!$D$9)&gt;1,J111&gt;1),"ID duplicado",IF(J111=0,"Pendiente",IF(COUNTIFS(Libros!$D$6:$D$205,D111,Libros!$H$6:$H$205,H111,Libros!$C$6:$C$205,"&lt;="&amp;Configuracion!$D$9)=1,"Conciliado","Revisar importe"))))))</f>
        <v/>
      </c>
      <c r="J111" s="42" t="str">
        <f>IF(C111="","",COUNTIFS(Libros!$D$6:$D$205,D111,Libros!$C$6:$C$205,"&lt;="&amp;Configuracion!$D$9))</f>
        <v/>
      </c>
      <c r="K111" s="39"/>
    </row>
    <row r="112" ht="27.75" customHeight="1">
      <c r="C112" s="38"/>
      <c r="D112" s="39"/>
      <c r="E112" s="39"/>
      <c r="F112" s="40"/>
      <c r="G112" s="40"/>
      <c r="H112" s="41" t="str">
        <f t="shared" si="1"/>
        <v/>
      </c>
      <c r="I112" s="42" t="str">
        <f>IF(C112="","",IF(C112&gt;Configuracion!$D$9,"Fuera de período",IF(D112="","Sin ID",IF(OR(COUNTIFS($D$6:$D$205,D112,$C$6:$C$205,"&lt;="&amp;Configuracion!$D$9)&gt;1,J112&gt;1),"ID duplicado",IF(J112=0,"Pendiente",IF(COUNTIFS(Libros!$D$6:$D$205,D112,Libros!$H$6:$H$205,H112,Libros!$C$6:$C$205,"&lt;="&amp;Configuracion!$D$9)=1,"Conciliado","Revisar importe"))))))</f>
        <v/>
      </c>
      <c r="J112" s="42" t="str">
        <f>IF(C112="","",COUNTIFS(Libros!$D$6:$D$205,D112,Libros!$C$6:$C$205,"&lt;="&amp;Configuracion!$D$9))</f>
        <v/>
      </c>
      <c r="K112" s="39"/>
    </row>
    <row r="113" ht="27.75" customHeight="1">
      <c r="C113" s="38"/>
      <c r="D113" s="39"/>
      <c r="E113" s="39"/>
      <c r="F113" s="40"/>
      <c r="G113" s="40"/>
      <c r="H113" s="41" t="str">
        <f t="shared" si="1"/>
        <v/>
      </c>
      <c r="I113" s="42" t="str">
        <f>IF(C113="","",IF(C113&gt;Configuracion!$D$9,"Fuera de período",IF(D113="","Sin ID",IF(OR(COUNTIFS($D$6:$D$205,D113,$C$6:$C$205,"&lt;="&amp;Configuracion!$D$9)&gt;1,J113&gt;1),"ID duplicado",IF(J113=0,"Pendiente",IF(COUNTIFS(Libros!$D$6:$D$205,D113,Libros!$H$6:$H$205,H113,Libros!$C$6:$C$205,"&lt;="&amp;Configuracion!$D$9)=1,"Conciliado","Revisar importe"))))))</f>
        <v/>
      </c>
      <c r="J113" s="42" t="str">
        <f>IF(C113="","",COUNTIFS(Libros!$D$6:$D$205,D113,Libros!$C$6:$C$205,"&lt;="&amp;Configuracion!$D$9))</f>
        <v/>
      </c>
      <c r="K113" s="39"/>
    </row>
    <row r="114" ht="27.75" customHeight="1">
      <c r="C114" s="38"/>
      <c r="D114" s="39"/>
      <c r="E114" s="39"/>
      <c r="F114" s="40"/>
      <c r="G114" s="40"/>
      <c r="H114" s="41" t="str">
        <f t="shared" si="1"/>
        <v/>
      </c>
      <c r="I114" s="42" t="str">
        <f>IF(C114="","",IF(C114&gt;Configuracion!$D$9,"Fuera de período",IF(D114="","Sin ID",IF(OR(COUNTIFS($D$6:$D$205,D114,$C$6:$C$205,"&lt;="&amp;Configuracion!$D$9)&gt;1,J114&gt;1),"ID duplicado",IF(J114=0,"Pendiente",IF(COUNTIFS(Libros!$D$6:$D$205,D114,Libros!$H$6:$H$205,H114,Libros!$C$6:$C$205,"&lt;="&amp;Configuracion!$D$9)=1,"Conciliado","Revisar importe"))))))</f>
        <v/>
      </c>
      <c r="J114" s="42" t="str">
        <f>IF(C114="","",COUNTIFS(Libros!$D$6:$D$205,D114,Libros!$C$6:$C$205,"&lt;="&amp;Configuracion!$D$9))</f>
        <v/>
      </c>
      <c r="K114" s="39"/>
    </row>
    <row r="115" ht="27.75" customHeight="1">
      <c r="C115" s="38"/>
      <c r="D115" s="39"/>
      <c r="E115" s="39"/>
      <c r="F115" s="40"/>
      <c r="G115" s="40"/>
      <c r="H115" s="41" t="str">
        <f t="shared" si="1"/>
        <v/>
      </c>
      <c r="I115" s="42" t="str">
        <f>IF(C115="","",IF(C115&gt;Configuracion!$D$9,"Fuera de período",IF(D115="","Sin ID",IF(OR(COUNTIFS($D$6:$D$205,D115,$C$6:$C$205,"&lt;="&amp;Configuracion!$D$9)&gt;1,J115&gt;1),"ID duplicado",IF(J115=0,"Pendiente",IF(COUNTIFS(Libros!$D$6:$D$205,D115,Libros!$H$6:$H$205,H115,Libros!$C$6:$C$205,"&lt;="&amp;Configuracion!$D$9)=1,"Conciliado","Revisar importe"))))))</f>
        <v/>
      </c>
      <c r="J115" s="42" t="str">
        <f>IF(C115="","",COUNTIFS(Libros!$D$6:$D$205,D115,Libros!$C$6:$C$205,"&lt;="&amp;Configuracion!$D$9))</f>
        <v/>
      </c>
      <c r="K115" s="39"/>
    </row>
    <row r="116" ht="27.75" customHeight="1">
      <c r="C116" s="38"/>
      <c r="D116" s="39"/>
      <c r="E116" s="39"/>
      <c r="F116" s="40"/>
      <c r="G116" s="40"/>
      <c r="H116" s="41" t="str">
        <f t="shared" si="1"/>
        <v/>
      </c>
      <c r="I116" s="42" t="str">
        <f>IF(C116="","",IF(C116&gt;Configuracion!$D$9,"Fuera de período",IF(D116="","Sin ID",IF(OR(COUNTIFS($D$6:$D$205,D116,$C$6:$C$205,"&lt;="&amp;Configuracion!$D$9)&gt;1,J116&gt;1),"ID duplicado",IF(J116=0,"Pendiente",IF(COUNTIFS(Libros!$D$6:$D$205,D116,Libros!$H$6:$H$205,H116,Libros!$C$6:$C$205,"&lt;="&amp;Configuracion!$D$9)=1,"Conciliado","Revisar importe"))))))</f>
        <v/>
      </c>
      <c r="J116" s="42" t="str">
        <f>IF(C116="","",COUNTIFS(Libros!$D$6:$D$205,D116,Libros!$C$6:$C$205,"&lt;="&amp;Configuracion!$D$9))</f>
        <v/>
      </c>
      <c r="K116" s="39"/>
    </row>
    <row r="117" ht="27.75" customHeight="1">
      <c r="C117" s="38"/>
      <c r="D117" s="39"/>
      <c r="E117" s="39"/>
      <c r="F117" s="40"/>
      <c r="G117" s="40"/>
      <c r="H117" s="41" t="str">
        <f t="shared" si="1"/>
        <v/>
      </c>
      <c r="I117" s="42" t="str">
        <f>IF(C117="","",IF(C117&gt;Configuracion!$D$9,"Fuera de período",IF(D117="","Sin ID",IF(OR(COUNTIFS($D$6:$D$205,D117,$C$6:$C$205,"&lt;="&amp;Configuracion!$D$9)&gt;1,J117&gt;1),"ID duplicado",IF(J117=0,"Pendiente",IF(COUNTIFS(Libros!$D$6:$D$205,D117,Libros!$H$6:$H$205,H117,Libros!$C$6:$C$205,"&lt;="&amp;Configuracion!$D$9)=1,"Conciliado","Revisar importe"))))))</f>
        <v/>
      </c>
      <c r="J117" s="42" t="str">
        <f>IF(C117="","",COUNTIFS(Libros!$D$6:$D$205,D117,Libros!$C$6:$C$205,"&lt;="&amp;Configuracion!$D$9))</f>
        <v/>
      </c>
      <c r="K117" s="39"/>
    </row>
    <row r="118" ht="27.75" customHeight="1">
      <c r="C118" s="38"/>
      <c r="D118" s="39"/>
      <c r="E118" s="39"/>
      <c r="F118" s="40"/>
      <c r="G118" s="40"/>
      <c r="H118" s="41" t="str">
        <f t="shared" si="1"/>
        <v/>
      </c>
      <c r="I118" s="42" t="str">
        <f>IF(C118="","",IF(C118&gt;Configuracion!$D$9,"Fuera de período",IF(D118="","Sin ID",IF(OR(COUNTIFS($D$6:$D$205,D118,$C$6:$C$205,"&lt;="&amp;Configuracion!$D$9)&gt;1,J118&gt;1),"ID duplicado",IF(J118=0,"Pendiente",IF(COUNTIFS(Libros!$D$6:$D$205,D118,Libros!$H$6:$H$205,H118,Libros!$C$6:$C$205,"&lt;="&amp;Configuracion!$D$9)=1,"Conciliado","Revisar importe"))))))</f>
        <v/>
      </c>
      <c r="J118" s="42" t="str">
        <f>IF(C118="","",COUNTIFS(Libros!$D$6:$D$205,D118,Libros!$C$6:$C$205,"&lt;="&amp;Configuracion!$D$9))</f>
        <v/>
      </c>
      <c r="K118" s="39"/>
    </row>
    <row r="119" ht="27.75" customHeight="1">
      <c r="C119" s="38"/>
      <c r="D119" s="39"/>
      <c r="E119" s="39"/>
      <c r="F119" s="40"/>
      <c r="G119" s="40"/>
      <c r="H119" s="41" t="str">
        <f t="shared" si="1"/>
        <v/>
      </c>
      <c r="I119" s="42" t="str">
        <f>IF(C119="","",IF(C119&gt;Configuracion!$D$9,"Fuera de período",IF(D119="","Sin ID",IF(OR(COUNTIFS($D$6:$D$205,D119,$C$6:$C$205,"&lt;="&amp;Configuracion!$D$9)&gt;1,J119&gt;1),"ID duplicado",IF(J119=0,"Pendiente",IF(COUNTIFS(Libros!$D$6:$D$205,D119,Libros!$H$6:$H$205,H119,Libros!$C$6:$C$205,"&lt;="&amp;Configuracion!$D$9)=1,"Conciliado","Revisar importe"))))))</f>
        <v/>
      </c>
      <c r="J119" s="42" t="str">
        <f>IF(C119="","",COUNTIFS(Libros!$D$6:$D$205,D119,Libros!$C$6:$C$205,"&lt;="&amp;Configuracion!$D$9))</f>
        <v/>
      </c>
      <c r="K119" s="39"/>
    </row>
    <row r="120" ht="27.75" customHeight="1">
      <c r="C120" s="38"/>
      <c r="D120" s="39"/>
      <c r="E120" s="39"/>
      <c r="F120" s="40"/>
      <c r="G120" s="40"/>
      <c r="H120" s="41" t="str">
        <f t="shared" si="1"/>
        <v/>
      </c>
      <c r="I120" s="42" t="str">
        <f>IF(C120="","",IF(C120&gt;Configuracion!$D$9,"Fuera de período",IF(D120="","Sin ID",IF(OR(COUNTIFS($D$6:$D$205,D120,$C$6:$C$205,"&lt;="&amp;Configuracion!$D$9)&gt;1,J120&gt;1),"ID duplicado",IF(J120=0,"Pendiente",IF(COUNTIFS(Libros!$D$6:$D$205,D120,Libros!$H$6:$H$205,H120,Libros!$C$6:$C$205,"&lt;="&amp;Configuracion!$D$9)=1,"Conciliado","Revisar importe"))))))</f>
        <v/>
      </c>
      <c r="J120" s="42" t="str">
        <f>IF(C120="","",COUNTIFS(Libros!$D$6:$D$205,D120,Libros!$C$6:$C$205,"&lt;="&amp;Configuracion!$D$9))</f>
        <v/>
      </c>
      <c r="K120" s="39"/>
    </row>
    <row r="121" ht="27.75" customHeight="1">
      <c r="C121" s="38"/>
      <c r="D121" s="39"/>
      <c r="E121" s="39"/>
      <c r="F121" s="40"/>
      <c r="G121" s="40"/>
      <c r="H121" s="41" t="str">
        <f t="shared" si="1"/>
        <v/>
      </c>
      <c r="I121" s="42" t="str">
        <f>IF(C121="","",IF(C121&gt;Configuracion!$D$9,"Fuera de período",IF(D121="","Sin ID",IF(OR(COUNTIFS($D$6:$D$205,D121,$C$6:$C$205,"&lt;="&amp;Configuracion!$D$9)&gt;1,J121&gt;1),"ID duplicado",IF(J121=0,"Pendiente",IF(COUNTIFS(Libros!$D$6:$D$205,D121,Libros!$H$6:$H$205,H121,Libros!$C$6:$C$205,"&lt;="&amp;Configuracion!$D$9)=1,"Conciliado","Revisar importe"))))))</f>
        <v/>
      </c>
      <c r="J121" s="42" t="str">
        <f>IF(C121="","",COUNTIFS(Libros!$D$6:$D$205,D121,Libros!$C$6:$C$205,"&lt;="&amp;Configuracion!$D$9))</f>
        <v/>
      </c>
      <c r="K121" s="39"/>
    </row>
    <row r="122" ht="27.75" customHeight="1">
      <c r="C122" s="38"/>
      <c r="D122" s="39"/>
      <c r="E122" s="39"/>
      <c r="F122" s="40"/>
      <c r="G122" s="40"/>
      <c r="H122" s="41" t="str">
        <f t="shared" si="1"/>
        <v/>
      </c>
      <c r="I122" s="42" t="str">
        <f>IF(C122="","",IF(C122&gt;Configuracion!$D$9,"Fuera de período",IF(D122="","Sin ID",IF(OR(COUNTIFS($D$6:$D$205,D122,$C$6:$C$205,"&lt;="&amp;Configuracion!$D$9)&gt;1,J122&gt;1),"ID duplicado",IF(J122=0,"Pendiente",IF(COUNTIFS(Libros!$D$6:$D$205,D122,Libros!$H$6:$H$205,H122,Libros!$C$6:$C$205,"&lt;="&amp;Configuracion!$D$9)=1,"Conciliado","Revisar importe"))))))</f>
        <v/>
      </c>
      <c r="J122" s="42" t="str">
        <f>IF(C122="","",COUNTIFS(Libros!$D$6:$D$205,D122,Libros!$C$6:$C$205,"&lt;="&amp;Configuracion!$D$9))</f>
        <v/>
      </c>
      <c r="K122" s="39"/>
    </row>
    <row r="123" ht="27.75" customHeight="1">
      <c r="C123" s="38"/>
      <c r="D123" s="39"/>
      <c r="E123" s="39"/>
      <c r="F123" s="40"/>
      <c r="G123" s="40"/>
      <c r="H123" s="41" t="str">
        <f t="shared" si="1"/>
        <v/>
      </c>
      <c r="I123" s="42" t="str">
        <f>IF(C123="","",IF(C123&gt;Configuracion!$D$9,"Fuera de período",IF(D123="","Sin ID",IF(OR(COUNTIFS($D$6:$D$205,D123,$C$6:$C$205,"&lt;="&amp;Configuracion!$D$9)&gt;1,J123&gt;1),"ID duplicado",IF(J123=0,"Pendiente",IF(COUNTIFS(Libros!$D$6:$D$205,D123,Libros!$H$6:$H$205,H123,Libros!$C$6:$C$205,"&lt;="&amp;Configuracion!$D$9)=1,"Conciliado","Revisar importe"))))))</f>
        <v/>
      </c>
      <c r="J123" s="42" t="str">
        <f>IF(C123="","",COUNTIFS(Libros!$D$6:$D$205,D123,Libros!$C$6:$C$205,"&lt;="&amp;Configuracion!$D$9))</f>
        <v/>
      </c>
      <c r="K123" s="39"/>
    </row>
    <row r="124" ht="27.75" customHeight="1">
      <c r="C124" s="38"/>
      <c r="D124" s="39"/>
      <c r="E124" s="39"/>
      <c r="F124" s="40"/>
      <c r="G124" s="40"/>
      <c r="H124" s="41" t="str">
        <f t="shared" si="1"/>
        <v/>
      </c>
      <c r="I124" s="42" t="str">
        <f>IF(C124="","",IF(C124&gt;Configuracion!$D$9,"Fuera de período",IF(D124="","Sin ID",IF(OR(COUNTIFS($D$6:$D$205,D124,$C$6:$C$205,"&lt;="&amp;Configuracion!$D$9)&gt;1,J124&gt;1),"ID duplicado",IF(J124=0,"Pendiente",IF(COUNTIFS(Libros!$D$6:$D$205,D124,Libros!$H$6:$H$205,H124,Libros!$C$6:$C$205,"&lt;="&amp;Configuracion!$D$9)=1,"Conciliado","Revisar importe"))))))</f>
        <v/>
      </c>
      <c r="J124" s="42" t="str">
        <f>IF(C124="","",COUNTIFS(Libros!$D$6:$D$205,D124,Libros!$C$6:$C$205,"&lt;="&amp;Configuracion!$D$9))</f>
        <v/>
      </c>
      <c r="K124" s="39"/>
    </row>
    <row r="125" ht="27.75" customHeight="1">
      <c r="C125" s="38"/>
      <c r="D125" s="39"/>
      <c r="E125" s="39"/>
      <c r="F125" s="40"/>
      <c r="G125" s="40"/>
      <c r="H125" s="41" t="str">
        <f t="shared" si="1"/>
        <v/>
      </c>
      <c r="I125" s="42" t="str">
        <f>IF(C125="","",IF(C125&gt;Configuracion!$D$9,"Fuera de período",IF(D125="","Sin ID",IF(OR(COUNTIFS($D$6:$D$205,D125,$C$6:$C$205,"&lt;="&amp;Configuracion!$D$9)&gt;1,J125&gt;1),"ID duplicado",IF(J125=0,"Pendiente",IF(COUNTIFS(Libros!$D$6:$D$205,D125,Libros!$H$6:$H$205,H125,Libros!$C$6:$C$205,"&lt;="&amp;Configuracion!$D$9)=1,"Conciliado","Revisar importe"))))))</f>
        <v/>
      </c>
      <c r="J125" s="42" t="str">
        <f>IF(C125="","",COUNTIFS(Libros!$D$6:$D$205,D125,Libros!$C$6:$C$205,"&lt;="&amp;Configuracion!$D$9))</f>
        <v/>
      </c>
      <c r="K125" s="39"/>
    </row>
    <row r="126" ht="27.75" customHeight="1">
      <c r="C126" s="38"/>
      <c r="D126" s="39"/>
      <c r="E126" s="39"/>
      <c r="F126" s="40"/>
      <c r="G126" s="40"/>
      <c r="H126" s="41" t="str">
        <f t="shared" si="1"/>
        <v/>
      </c>
      <c r="I126" s="42" t="str">
        <f>IF(C126="","",IF(C126&gt;Configuracion!$D$9,"Fuera de período",IF(D126="","Sin ID",IF(OR(COUNTIFS($D$6:$D$205,D126,$C$6:$C$205,"&lt;="&amp;Configuracion!$D$9)&gt;1,J126&gt;1),"ID duplicado",IF(J126=0,"Pendiente",IF(COUNTIFS(Libros!$D$6:$D$205,D126,Libros!$H$6:$H$205,H126,Libros!$C$6:$C$205,"&lt;="&amp;Configuracion!$D$9)=1,"Conciliado","Revisar importe"))))))</f>
        <v/>
      </c>
      <c r="J126" s="42" t="str">
        <f>IF(C126="","",COUNTIFS(Libros!$D$6:$D$205,D126,Libros!$C$6:$C$205,"&lt;="&amp;Configuracion!$D$9))</f>
        <v/>
      </c>
      <c r="K126" s="39"/>
    </row>
    <row r="127" ht="27.75" customHeight="1">
      <c r="C127" s="38"/>
      <c r="D127" s="39"/>
      <c r="E127" s="39"/>
      <c r="F127" s="40"/>
      <c r="G127" s="40"/>
      <c r="H127" s="41" t="str">
        <f t="shared" si="1"/>
        <v/>
      </c>
      <c r="I127" s="42" t="str">
        <f>IF(C127="","",IF(C127&gt;Configuracion!$D$9,"Fuera de período",IF(D127="","Sin ID",IF(OR(COUNTIFS($D$6:$D$205,D127,$C$6:$C$205,"&lt;="&amp;Configuracion!$D$9)&gt;1,J127&gt;1),"ID duplicado",IF(J127=0,"Pendiente",IF(COUNTIFS(Libros!$D$6:$D$205,D127,Libros!$H$6:$H$205,H127,Libros!$C$6:$C$205,"&lt;="&amp;Configuracion!$D$9)=1,"Conciliado","Revisar importe"))))))</f>
        <v/>
      </c>
      <c r="J127" s="42" t="str">
        <f>IF(C127="","",COUNTIFS(Libros!$D$6:$D$205,D127,Libros!$C$6:$C$205,"&lt;="&amp;Configuracion!$D$9))</f>
        <v/>
      </c>
      <c r="K127" s="39"/>
    </row>
    <row r="128" ht="27.75" customHeight="1">
      <c r="C128" s="38"/>
      <c r="D128" s="39"/>
      <c r="E128" s="39"/>
      <c r="F128" s="40"/>
      <c r="G128" s="40"/>
      <c r="H128" s="41" t="str">
        <f t="shared" si="1"/>
        <v/>
      </c>
      <c r="I128" s="42" t="str">
        <f>IF(C128="","",IF(C128&gt;Configuracion!$D$9,"Fuera de período",IF(D128="","Sin ID",IF(OR(COUNTIFS($D$6:$D$205,D128,$C$6:$C$205,"&lt;="&amp;Configuracion!$D$9)&gt;1,J128&gt;1),"ID duplicado",IF(J128=0,"Pendiente",IF(COUNTIFS(Libros!$D$6:$D$205,D128,Libros!$H$6:$H$205,H128,Libros!$C$6:$C$205,"&lt;="&amp;Configuracion!$D$9)=1,"Conciliado","Revisar importe"))))))</f>
        <v/>
      </c>
      <c r="J128" s="42" t="str">
        <f>IF(C128="","",COUNTIFS(Libros!$D$6:$D$205,D128,Libros!$C$6:$C$205,"&lt;="&amp;Configuracion!$D$9))</f>
        <v/>
      </c>
      <c r="K128" s="39"/>
    </row>
    <row r="129" ht="27.75" customHeight="1">
      <c r="C129" s="38"/>
      <c r="D129" s="39"/>
      <c r="E129" s="39"/>
      <c r="F129" s="40"/>
      <c r="G129" s="40"/>
      <c r="H129" s="41" t="str">
        <f t="shared" si="1"/>
        <v/>
      </c>
      <c r="I129" s="42" t="str">
        <f>IF(C129="","",IF(C129&gt;Configuracion!$D$9,"Fuera de período",IF(D129="","Sin ID",IF(OR(COUNTIFS($D$6:$D$205,D129,$C$6:$C$205,"&lt;="&amp;Configuracion!$D$9)&gt;1,J129&gt;1),"ID duplicado",IF(J129=0,"Pendiente",IF(COUNTIFS(Libros!$D$6:$D$205,D129,Libros!$H$6:$H$205,H129,Libros!$C$6:$C$205,"&lt;="&amp;Configuracion!$D$9)=1,"Conciliado","Revisar importe"))))))</f>
        <v/>
      </c>
      <c r="J129" s="42" t="str">
        <f>IF(C129="","",COUNTIFS(Libros!$D$6:$D$205,D129,Libros!$C$6:$C$205,"&lt;="&amp;Configuracion!$D$9))</f>
        <v/>
      </c>
      <c r="K129" s="39"/>
    </row>
    <row r="130" ht="27.75" customHeight="1">
      <c r="C130" s="38"/>
      <c r="D130" s="39"/>
      <c r="E130" s="39"/>
      <c r="F130" s="40"/>
      <c r="G130" s="40"/>
      <c r="H130" s="41" t="str">
        <f t="shared" si="1"/>
        <v/>
      </c>
      <c r="I130" s="42" t="str">
        <f>IF(C130="","",IF(C130&gt;Configuracion!$D$9,"Fuera de período",IF(D130="","Sin ID",IF(OR(COUNTIFS($D$6:$D$205,D130,$C$6:$C$205,"&lt;="&amp;Configuracion!$D$9)&gt;1,J130&gt;1),"ID duplicado",IF(J130=0,"Pendiente",IF(COUNTIFS(Libros!$D$6:$D$205,D130,Libros!$H$6:$H$205,H130,Libros!$C$6:$C$205,"&lt;="&amp;Configuracion!$D$9)=1,"Conciliado","Revisar importe"))))))</f>
        <v/>
      </c>
      <c r="J130" s="42" t="str">
        <f>IF(C130="","",COUNTIFS(Libros!$D$6:$D$205,D130,Libros!$C$6:$C$205,"&lt;="&amp;Configuracion!$D$9))</f>
        <v/>
      </c>
      <c r="K130" s="39"/>
    </row>
    <row r="131" ht="27.75" customHeight="1">
      <c r="C131" s="38"/>
      <c r="D131" s="39"/>
      <c r="E131" s="39"/>
      <c r="F131" s="40"/>
      <c r="G131" s="40"/>
      <c r="H131" s="41" t="str">
        <f t="shared" si="1"/>
        <v/>
      </c>
      <c r="I131" s="42" t="str">
        <f>IF(C131="","",IF(C131&gt;Configuracion!$D$9,"Fuera de período",IF(D131="","Sin ID",IF(OR(COUNTIFS($D$6:$D$205,D131,$C$6:$C$205,"&lt;="&amp;Configuracion!$D$9)&gt;1,J131&gt;1),"ID duplicado",IF(J131=0,"Pendiente",IF(COUNTIFS(Libros!$D$6:$D$205,D131,Libros!$H$6:$H$205,H131,Libros!$C$6:$C$205,"&lt;="&amp;Configuracion!$D$9)=1,"Conciliado","Revisar importe"))))))</f>
        <v/>
      </c>
      <c r="J131" s="42" t="str">
        <f>IF(C131="","",COUNTIFS(Libros!$D$6:$D$205,D131,Libros!$C$6:$C$205,"&lt;="&amp;Configuracion!$D$9))</f>
        <v/>
      </c>
      <c r="K131" s="39"/>
    </row>
    <row r="132" ht="27.75" customHeight="1">
      <c r="C132" s="38"/>
      <c r="D132" s="39"/>
      <c r="E132" s="39"/>
      <c r="F132" s="40"/>
      <c r="G132" s="40"/>
      <c r="H132" s="41" t="str">
        <f t="shared" si="1"/>
        <v/>
      </c>
      <c r="I132" s="42" t="str">
        <f>IF(C132="","",IF(C132&gt;Configuracion!$D$9,"Fuera de período",IF(D132="","Sin ID",IF(OR(COUNTIFS($D$6:$D$205,D132,$C$6:$C$205,"&lt;="&amp;Configuracion!$D$9)&gt;1,J132&gt;1),"ID duplicado",IF(J132=0,"Pendiente",IF(COUNTIFS(Libros!$D$6:$D$205,D132,Libros!$H$6:$H$205,H132,Libros!$C$6:$C$205,"&lt;="&amp;Configuracion!$D$9)=1,"Conciliado","Revisar importe"))))))</f>
        <v/>
      </c>
      <c r="J132" s="42" t="str">
        <f>IF(C132="","",COUNTIFS(Libros!$D$6:$D$205,D132,Libros!$C$6:$C$205,"&lt;="&amp;Configuracion!$D$9))</f>
        <v/>
      </c>
      <c r="K132" s="39"/>
    </row>
    <row r="133" ht="27.75" customHeight="1">
      <c r="C133" s="38"/>
      <c r="D133" s="39"/>
      <c r="E133" s="39"/>
      <c r="F133" s="40"/>
      <c r="G133" s="40"/>
      <c r="H133" s="41" t="str">
        <f t="shared" si="1"/>
        <v/>
      </c>
      <c r="I133" s="42" t="str">
        <f>IF(C133="","",IF(C133&gt;Configuracion!$D$9,"Fuera de período",IF(D133="","Sin ID",IF(OR(COUNTIFS($D$6:$D$205,D133,$C$6:$C$205,"&lt;="&amp;Configuracion!$D$9)&gt;1,J133&gt;1),"ID duplicado",IF(J133=0,"Pendiente",IF(COUNTIFS(Libros!$D$6:$D$205,D133,Libros!$H$6:$H$205,H133,Libros!$C$6:$C$205,"&lt;="&amp;Configuracion!$D$9)=1,"Conciliado","Revisar importe"))))))</f>
        <v/>
      </c>
      <c r="J133" s="42" t="str">
        <f>IF(C133="","",COUNTIFS(Libros!$D$6:$D$205,D133,Libros!$C$6:$C$205,"&lt;="&amp;Configuracion!$D$9))</f>
        <v/>
      </c>
      <c r="K133" s="39"/>
    </row>
    <row r="134" ht="27.75" customHeight="1">
      <c r="C134" s="38"/>
      <c r="D134" s="39"/>
      <c r="E134" s="39"/>
      <c r="F134" s="40"/>
      <c r="G134" s="40"/>
      <c r="H134" s="41" t="str">
        <f t="shared" si="1"/>
        <v/>
      </c>
      <c r="I134" s="42" t="str">
        <f>IF(C134="","",IF(C134&gt;Configuracion!$D$9,"Fuera de período",IF(D134="","Sin ID",IF(OR(COUNTIFS($D$6:$D$205,D134,$C$6:$C$205,"&lt;="&amp;Configuracion!$D$9)&gt;1,J134&gt;1),"ID duplicado",IF(J134=0,"Pendiente",IF(COUNTIFS(Libros!$D$6:$D$205,D134,Libros!$H$6:$H$205,H134,Libros!$C$6:$C$205,"&lt;="&amp;Configuracion!$D$9)=1,"Conciliado","Revisar importe"))))))</f>
        <v/>
      </c>
      <c r="J134" s="42" t="str">
        <f>IF(C134="","",COUNTIFS(Libros!$D$6:$D$205,D134,Libros!$C$6:$C$205,"&lt;="&amp;Configuracion!$D$9))</f>
        <v/>
      </c>
      <c r="K134" s="39"/>
    </row>
    <row r="135" ht="27.75" customHeight="1">
      <c r="C135" s="38"/>
      <c r="D135" s="39"/>
      <c r="E135" s="39"/>
      <c r="F135" s="40"/>
      <c r="G135" s="40"/>
      <c r="H135" s="41" t="str">
        <f t="shared" si="1"/>
        <v/>
      </c>
      <c r="I135" s="42" t="str">
        <f>IF(C135="","",IF(C135&gt;Configuracion!$D$9,"Fuera de período",IF(D135="","Sin ID",IF(OR(COUNTIFS($D$6:$D$205,D135,$C$6:$C$205,"&lt;="&amp;Configuracion!$D$9)&gt;1,J135&gt;1),"ID duplicado",IF(J135=0,"Pendiente",IF(COUNTIFS(Libros!$D$6:$D$205,D135,Libros!$H$6:$H$205,H135,Libros!$C$6:$C$205,"&lt;="&amp;Configuracion!$D$9)=1,"Conciliado","Revisar importe"))))))</f>
        <v/>
      </c>
      <c r="J135" s="42" t="str">
        <f>IF(C135="","",COUNTIFS(Libros!$D$6:$D$205,D135,Libros!$C$6:$C$205,"&lt;="&amp;Configuracion!$D$9))</f>
        <v/>
      </c>
      <c r="K135" s="39"/>
    </row>
    <row r="136" ht="27.75" customHeight="1">
      <c r="C136" s="38"/>
      <c r="D136" s="39"/>
      <c r="E136" s="39"/>
      <c r="F136" s="40"/>
      <c r="G136" s="40"/>
      <c r="H136" s="41" t="str">
        <f t="shared" si="1"/>
        <v/>
      </c>
      <c r="I136" s="42" t="str">
        <f>IF(C136="","",IF(C136&gt;Configuracion!$D$9,"Fuera de período",IF(D136="","Sin ID",IF(OR(COUNTIFS($D$6:$D$205,D136,$C$6:$C$205,"&lt;="&amp;Configuracion!$D$9)&gt;1,J136&gt;1),"ID duplicado",IF(J136=0,"Pendiente",IF(COUNTIFS(Libros!$D$6:$D$205,D136,Libros!$H$6:$H$205,H136,Libros!$C$6:$C$205,"&lt;="&amp;Configuracion!$D$9)=1,"Conciliado","Revisar importe"))))))</f>
        <v/>
      </c>
      <c r="J136" s="42" t="str">
        <f>IF(C136="","",COUNTIFS(Libros!$D$6:$D$205,D136,Libros!$C$6:$C$205,"&lt;="&amp;Configuracion!$D$9))</f>
        <v/>
      </c>
      <c r="K136" s="39"/>
    </row>
    <row r="137" ht="27.75" customHeight="1">
      <c r="C137" s="38"/>
      <c r="D137" s="39"/>
      <c r="E137" s="39"/>
      <c r="F137" s="40"/>
      <c r="G137" s="40"/>
      <c r="H137" s="41" t="str">
        <f t="shared" si="1"/>
        <v/>
      </c>
      <c r="I137" s="42" t="str">
        <f>IF(C137="","",IF(C137&gt;Configuracion!$D$9,"Fuera de período",IF(D137="","Sin ID",IF(OR(COUNTIFS($D$6:$D$205,D137,$C$6:$C$205,"&lt;="&amp;Configuracion!$D$9)&gt;1,J137&gt;1),"ID duplicado",IF(J137=0,"Pendiente",IF(COUNTIFS(Libros!$D$6:$D$205,D137,Libros!$H$6:$H$205,H137,Libros!$C$6:$C$205,"&lt;="&amp;Configuracion!$D$9)=1,"Conciliado","Revisar importe"))))))</f>
        <v/>
      </c>
      <c r="J137" s="42" t="str">
        <f>IF(C137="","",COUNTIFS(Libros!$D$6:$D$205,D137,Libros!$C$6:$C$205,"&lt;="&amp;Configuracion!$D$9))</f>
        <v/>
      </c>
      <c r="K137" s="39"/>
    </row>
    <row r="138" ht="27.75" customHeight="1">
      <c r="C138" s="38"/>
      <c r="D138" s="39"/>
      <c r="E138" s="39"/>
      <c r="F138" s="40"/>
      <c r="G138" s="40"/>
      <c r="H138" s="41" t="str">
        <f t="shared" si="1"/>
        <v/>
      </c>
      <c r="I138" s="42" t="str">
        <f>IF(C138="","",IF(C138&gt;Configuracion!$D$9,"Fuera de período",IF(D138="","Sin ID",IF(OR(COUNTIFS($D$6:$D$205,D138,$C$6:$C$205,"&lt;="&amp;Configuracion!$D$9)&gt;1,J138&gt;1),"ID duplicado",IF(J138=0,"Pendiente",IF(COUNTIFS(Libros!$D$6:$D$205,D138,Libros!$H$6:$H$205,H138,Libros!$C$6:$C$205,"&lt;="&amp;Configuracion!$D$9)=1,"Conciliado","Revisar importe"))))))</f>
        <v/>
      </c>
      <c r="J138" s="42" t="str">
        <f>IF(C138="","",COUNTIFS(Libros!$D$6:$D$205,D138,Libros!$C$6:$C$205,"&lt;="&amp;Configuracion!$D$9))</f>
        <v/>
      </c>
      <c r="K138" s="39"/>
    </row>
    <row r="139" ht="27.75" customHeight="1">
      <c r="C139" s="38"/>
      <c r="D139" s="39"/>
      <c r="E139" s="39"/>
      <c r="F139" s="40"/>
      <c r="G139" s="40"/>
      <c r="H139" s="41" t="str">
        <f t="shared" si="1"/>
        <v/>
      </c>
      <c r="I139" s="42" t="str">
        <f>IF(C139="","",IF(C139&gt;Configuracion!$D$9,"Fuera de período",IF(D139="","Sin ID",IF(OR(COUNTIFS($D$6:$D$205,D139,$C$6:$C$205,"&lt;="&amp;Configuracion!$D$9)&gt;1,J139&gt;1),"ID duplicado",IF(J139=0,"Pendiente",IF(COUNTIFS(Libros!$D$6:$D$205,D139,Libros!$H$6:$H$205,H139,Libros!$C$6:$C$205,"&lt;="&amp;Configuracion!$D$9)=1,"Conciliado","Revisar importe"))))))</f>
        <v/>
      </c>
      <c r="J139" s="42" t="str">
        <f>IF(C139="","",COUNTIFS(Libros!$D$6:$D$205,D139,Libros!$C$6:$C$205,"&lt;="&amp;Configuracion!$D$9))</f>
        <v/>
      </c>
      <c r="K139" s="39"/>
    </row>
    <row r="140" ht="27.75" customHeight="1">
      <c r="C140" s="38"/>
      <c r="D140" s="39"/>
      <c r="E140" s="39"/>
      <c r="F140" s="40"/>
      <c r="G140" s="40"/>
      <c r="H140" s="41" t="str">
        <f t="shared" si="1"/>
        <v/>
      </c>
      <c r="I140" s="42" t="str">
        <f>IF(C140="","",IF(C140&gt;Configuracion!$D$9,"Fuera de período",IF(D140="","Sin ID",IF(OR(COUNTIFS($D$6:$D$205,D140,$C$6:$C$205,"&lt;="&amp;Configuracion!$D$9)&gt;1,J140&gt;1),"ID duplicado",IF(J140=0,"Pendiente",IF(COUNTIFS(Libros!$D$6:$D$205,D140,Libros!$H$6:$H$205,H140,Libros!$C$6:$C$205,"&lt;="&amp;Configuracion!$D$9)=1,"Conciliado","Revisar importe"))))))</f>
        <v/>
      </c>
      <c r="J140" s="42" t="str">
        <f>IF(C140="","",COUNTIFS(Libros!$D$6:$D$205,D140,Libros!$C$6:$C$205,"&lt;="&amp;Configuracion!$D$9))</f>
        <v/>
      </c>
      <c r="K140" s="39"/>
    </row>
    <row r="141" ht="27.75" customHeight="1">
      <c r="C141" s="38"/>
      <c r="D141" s="39"/>
      <c r="E141" s="39"/>
      <c r="F141" s="40"/>
      <c r="G141" s="40"/>
      <c r="H141" s="41" t="str">
        <f t="shared" si="1"/>
        <v/>
      </c>
      <c r="I141" s="42" t="str">
        <f>IF(C141="","",IF(C141&gt;Configuracion!$D$9,"Fuera de período",IF(D141="","Sin ID",IF(OR(COUNTIFS($D$6:$D$205,D141,$C$6:$C$205,"&lt;="&amp;Configuracion!$D$9)&gt;1,J141&gt;1),"ID duplicado",IF(J141=0,"Pendiente",IF(COUNTIFS(Libros!$D$6:$D$205,D141,Libros!$H$6:$H$205,H141,Libros!$C$6:$C$205,"&lt;="&amp;Configuracion!$D$9)=1,"Conciliado","Revisar importe"))))))</f>
        <v/>
      </c>
      <c r="J141" s="42" t="str">
        <f>IF(C141="","",COUNTIFS(Libros!$D$6:$D$205,D141,Libros!$C$6:$C$205,"&lt;="&amp;Configuracion!$D$9))</f>
        <v/>
      </c>
      <c r="K141" s="39"/>
    </row>
    <row r="142" ht="27.75" customHeight="1">
      <c r="C142" s="38"/>
      <c r="D142" s="39"/>
      <c r="E142" s="39"/>
      <c r="F142" s="40"/>
      <c r="G142" s="40"/>
      <c r="H142" s="41" t="str">
        <f t="shared" si="1"/>
        <v/>
      </c>
      <c r="I142" s="42" t="str">
        <f>IF(C142="","",IF(C142&gt;Configuracion!$D$9,"Fuera de período",IF(D142="","Sin ID",IF(OR(COUNTIFS($D$6:$D$205,D142,$C$6:$C$205,"&lt;="&amp;Configuracion!$D$9)&gt;1,J142&gt;1),"ID duplicado",IF(J142=0,"Pendiente",IF(COUNTIFS(Libros!$D$6:$D$205,D142,Libros!$H$6:$H$205,H142,Libros!$C$6:$C$205,"&lt;="&amp;Configuracion!$D$9)=1,"Conciliado","Revisar importe"))))))</f>
        <v/>
      </c>
      <c r="J142" s="42" t="str">
        <f>IF(C142="","",COUNTIFS(Libros!$D$6:$D$205,D142,Libros!$C$6:$C$205,"&lt;="&amp;Configuracion!$D$9))</f>
        <v/>
      </c>
      <c r="K142" s="39"/>
    </row>
    <row r="143" ht="27.75" customHeight="1">
      <c r="C143" s="38"/>
      <c r="D143" s="39"/>
      <c r="E143" s="39"/>
      <c r="F143" s="40"/>
      <c r="G143" s="40"/>
      <c r="H143" s="41" t="str">
        <f t="shared" si="1"/>
        <v/>
      </c>
      <c r="I143" s="42" t="str">
        <f>IF(C143="","",IF(C143&gt;Configuracion!$D$9,"Fuera de período",IF(D143="","Sin ID",IF(OR(COUNTIFS($D$6:$D$205,D143,$C$6:$C$205,"&lt;="&amp;Configuracion!$D$9)&gt;1,J143&gt;1),"ID duplicado",IF(J143=0,"Pendiente",IF(COUNTIFS(Libros!$D$6:$D$205,D143,Libros!$H$6:$H$205,H143,Libros!$C$6:$C$205,"&lt;="&amp;Configuracion!$D$9)=1,"Conciliado","Revisar importe"))))))</f>
        <v/>
      </c>
      <c r="J143" s="42" t="str">
        <f>IF(C143="","",COUNTIFS(Libros!$D$6:$D$205,D143,Libros!$C$6:$C$205,"&lt;="&amp;Configuracion!$D$9))</f>
        <v/>
      </c>
      <c r="K143" s="39"/>
    </row>
    <row r="144" ht="27.75" customHeight="1">
      <c r="C144" s="38"/>
      <c r="D144" s="39"/>
      <c r="E144" s="39"/>
      <c r="F144" s="40"/>
      <c r="G144" s="40"/>
      <c r="H144" s="41" t="str">
        <f t="shared" si="1"/>
        <v/>
      </c>
      <c r="I144" s="42" t="str">
        <f>IF(C144="","",IF(C144&gt;Configuracion!$D$9,"Fuera de período",IF(D144="","Sin ID",IF(OR(COUNTIFS($D$6:$D$205,D144,$C$6:$C$205,"&lt;="&amp;Configuracion!$D$9)&gt;1,J144&gt;1),"ID duplicado",IF(J144=0,"Pendiente",IF(COUNTIFS(Libros!$D$6:$D$205,D144,Libros!$H$6:$H$205,H144,Libros!$C$6:$C$205,"&lt;="&amp;Configuracion!$D$9)=1,"Conciliado","Revisar importe"))))))</f>
        <v/>
      </c>
      <c r="J144" s="42" t="str">
        <f>IF(C144="","",COUNTIFS(Libros!$D$6:$D$205,D144,Libros!$C$6:$C$205,"&lt;="&amp;Configuracion!$D$9))</f>
        <v/>
      </c>
      <c r="K144" s="39"/>
    </row>
    <row r="145" ht="27.75" customHeight="1">
      <c r="C145" s="38"/>
      <c r="D145" s="39"/>
      <c r="E145" s="39"/>
      <c r="F145" s="40"/>
      <c r="G145" s="40"/>
      <c r="H145" s="41" t="str">
        <f t="shared" si="1"/>
        <v/>
      </c>
      <c r="I145" s="42" t="str">
        <f>IF(C145="","",IF(C145&gt;Configuracion!$D$9,"Fuera de período",IF(D145="","Sin ID",IF(OR(COUNTIFS($D$6:$D$205,D145,$C$6:$C$205,"&lt;="&amp;Configuracion!$D$9)&gt;1,J145&gt;1),"ID duplicado",IF(J145=0,"Pendiente",IF(COUNTIFS(Libros!$D$6:$D$205,D145,Libros!$H$6:$H$205,H145,Libros!$C$6:$C$205,"&lt;="&amp;Configuracion!$D$9)=1,"Conciliado","Revisar importe"))))))</f>
        <v/>
      </c>
      <c r="J145" s="42" t="str">
        <f>IF(C145="","",COUNTIFS(Libros!$D$6:$D$205,D145,Libros!$C$6:$C$205,"&lt;="&amp;Configuracion!$D$9))</f>
        <v/>
      </c>
      <c r="K145" s="39"/>
    </row>
    <row r="146" ht="27.75" customHeight="1">
      <c r="C146" s="38"/>
      <c r="D146" s="39"/>
      <c r="E146" s="39"/>
      <c r="F146" s="40"/>
      <c r="G146" s="40"/>
      <c r="H146" s="41" t="str">
        <f t="shared" si="1"/>
        <v/>
      </c>
      <c r="I146" s="42" t="str">
        <f>IF(C146="","",IF(C146&gt;Configuracion!$D$9,"Fuera de período",IF(D146="","Sin ID",IF(OR(COUNTIFS($D$6:$D$205,D146,$C$6:$C$205,"&lt;="&amp;Configuracion!$D$9)&gt;1,J146&gt;1),"ID duplicado",IF(J146=0,"Pendiente",IF(COUNTIFS(Libros!$D$6:$D$205,D146,Libros!$H$6:$H$205,H146,Libros!$C$6:$C$205,"&lt;="&amp;Configuracion!$D$9)=1,"Conciliado","Revisar importe"))))))</f>
        <v/>
      </c>
      <c r="J146" s="42" t="str">
        <f>IF(C146="","",COUNTIFS(Libros!$D$6:$D$205,D146,Libros!$C$6:$C$205,"&lt;="&amp;Configuracion!$D$9))</f>
        <v/>
      </c>
      <c r="K146" s="39"/>
    </row>
    <row r="147" ht="27.75" customHeight="1">
      <c r="C147" s="38"/>
      <c r="D147" s="39"/>
      <c r="E147" s="39"/>
      <c r="F147" s="40"/>
      <c r="G147" s="40"/>
      <c r="H147" s="41" t="str">
        <f t="shared" si="1"/>
        <v/>
      </c>
      <c r="I147" s="42" t="str">
        <f>IF(C147="","",IF(C147&gt;Configuracion!$D$9,"Fuera de período",IF(D147="","Sin ID",IF(OR(COUNTIFS($D$6:$D$205,D147,$C$6:$C$205,"&lt;="&amp;Configuracion!$D$9)&gt;1,J147&gt;1),"ID duplicado",IF(J147=0,"Pendiente",IF(COUNTIFS(Libros!$D$6:$D$205,D147,Libros!$H$6:$H$205,H147,Libros!$C$6:$C$205,"&lt;="&amp;Configuracion!$D$9)=1,"Conciliado","Revisar importe"))))))</f>
        <v/>
      </c>
      <c r="J147" s="42" t="str">
        <f>IF(C147="","",COUNTIFS(Libros!$D$6:$D$205,D147,Libros!$C$6:$C$205,"&lt;="&amp;Configuracion!$D$9))</f>
        <v/>
      </c>
      <c r="K147" s="39"/>
    </row>
    <row r="148" ht="27.75" customHeight="1">
      <c r="C148" s="38"/>
      <c r="D148" s="39"/>
      <c r="E148" s="39"/>
      <c r="F148" s="40"/>
      <c r="G148" s="40"/>
      <c r="H148" s="41" t="str">
        <f t="shared" si="1"/>
        <v/>
      </c>
      <c r="I148" s="42" t="str">
        <f>IF(C148="","",IF(C148&gt;Configuracion!$D$9,"Fuera de período",IF(D148="","Sin ID",IF(OR(COUNTIFS($D$6:$D$205,D148,$C$6:$C$205,"&lt;="&amp;Configuracion!$D$9)&gt;1,J148&gt;1),"ID duplicado",IF(J148=0,"Pendiente",IF(COUNTIFS(Libros!$D$6:$D$205,D148,Libros!$H$6:$H$205,H148,Libros!$C$6:$C$205,"&lt;="&amp;Configuracion!$D$9)=1,"Conciliado","Revisar importe"))))))</f>
        <v/>
      </c>
      <c r="J148" s="42" t="str">
        <f>IF(C148="","",COUNTIFS(Libros!$D$6:$D$205,D148,Libros!$C$6:$C$205,"&lt;="&amp;Configuracion!$D$9))</f>
        <v/>
      </c>
      <c r="K148" s="39"/>
    </row>
    <row r="149" ht="27.75" customHeight="1">
      <c r="C149" s="38"/>
      <c r="D149" s="39"/>
      <c r="E149" s="39"/>
      <c r="F149" s="40"/>
      <c r="G149" s="40"/>
      <c r="H149" s="41" t="str">
        <f t="shared" si="1"/>
        <v/>
      </c>
      <c r="I149" s="42" t="str">
        <f>IF(C149="","",IF(C149&gt;Configuracion!$D$9,"Fuera de período",IF(D149="","Sin ID",IF(OR(COUNTIFS($D$6:$D$205,D149,$C$6:$C$205,"&lt;="&amp;Configuracion!$D$9)&gt;1,J149&gt;1),"ID duplicado",IF(J149=0,"Pendiente",IF(COUNTIFS(Libros!$D$6:$D$205,D149,Libros!$H$6:$H$205,H149,Libros!$C$6:$C$205,"&lt;="&amp;Configuracion!$D$9)=1,"Conciliado","Revisar importe"))))))</f>
        <v/>
      </c>
      <c r="J149" s="42" t="str">
        <f>IF(C149="","",COUNTIFS(Libros!$D$6:$D$205,D149,Libros!$C$6:$C$205,"&lt;="&amp;Configuracion!$D$9))</f>
        <v/>
      </c>
      <c r="K149" s="39"/>
    </row>
    <row r="150" ht="27.75" customHeight="1">
      <c r="C150" s="38"/>
      <c r="D150" s="39"/>
      <c r="E150" s="39"/>
      <c r="F150" s="40"/>
      <c r="G150" s="40"/>
      <c r="H150" s="41" t="str">
        <f t="shared" si="1"/>
        <v/>
      </c>
      <c r="I150" s="42" t="str">
        <f>IF(C150="","",IF(C150&gt;Configuracion!$D$9,"Fuera de período",IF(D150="","Sin ID",IF(OR(COUNTIFS($D$6:$D$205,D150,$C$6:$C$205,"&lt;="&amp;Configuracion!$D$9)&gt;1,J150&gt;1),"ID duplicado",IF(J150=0,"Pendiente",IF(COUNTIFS(Libros!$D$6:$D$205,D150,Libros!$H$6:$H$205,H150,Libros!$C$6:$C$205,"&lt;="&amp;Configuracion!$D$9)=1,"Conciliado","Revisar importe"))))))</f>
        <v/>
      </c>
      <c r="J150" s="42" t="str">
        <f>IF(C150="","",COUNTIFS(Libros!$D$6:$D$205,D150,Libros!$C$6:$C$205,"&lt;="&amp;Configuracion!$D$9))</f>
        <v/>
      </c>
      <c r="K150" s="39"/>
    </row>
    <row r="151" ht="27.75" customHeight="1">
      <c r="C151" s="38"/>
      <c r="D151" s="39"/>
      <c r="E151" s="39"/>
      <c r="F151" s="40"/>
      <c r="G151" s="40"/>
      <c r="H151" s="41" t="str">
        <f t="shared" si="1"/>
        <v/>
      </c>
      <c r="I151" s="42" t="str">
        <f>IF(C151="","",IF(C151&gt;Configuracion!$D$9,"Fuera de período",IF(D151="","Sin ID",IF(OR(COUNTIFS($D$6:$D$205,D151,$C$6:$C$205,"&lt;="&amp;Configuracion!$D$9)&gt;1,J151&gt;1),"ID duplicado",IF(J151=0,"Pendiente",IF(COUNTIFS(Libros!$D$6:$D$205,D151,Libros!$H$6:$H$205,H151,Libros!$C$6:$C$205,"&lt;="&amp;Configuracion!$D$9)=1,"Conciliado","Revisar importe"))))))</f>
        <v/>
      </c>
      <c r="J151" s="42" t="str">
        <f>IF(C151="","",COUNTIFS(Libros!$D$6:$D$205,D151,Libros!$C$6:$C$205,"&lt;="&amp;Configuracion!$D$9))</f>
        <v/>
      </c>
      <c r="K151" s="39"/>
    </row>
    <row r="152" ht="27.75" customHeight="1">
      <c r="C152" s="38"/>
      <c r="D152" s="39"/>
      <c r="E152" s="39"/>
      <c r="F152" s="40"/>
      <c r="G152" s="40"/>
      <c r="H152" s="41" t="str">
        <f t="shared" si="1"/>
        <v/>
      </c>
      <c r="I152" s="42" t="str">
        <f>IF(C152="","",IF(C152&gt;Configuracion!$D$9,"Fuera de período",IF(D152="","Sin ID",IF(OR(COUNTIFS($D$6:$D$205,D152,$C$6:$C$205,"&lt;="&amp;Configuracion!$D$9)&gt;1,J152&gt;1),"ID duplicado",IF(J152=0,"Pendiente",IF(COUNTIFS(Libros!$D$6:$D$205,D152,Libros!$H$6:$H$205,H152,Libros!$C$6:$C$205,"&lt;="&amp;Configuracion!$D$9)=1,"Conciliado","Revisar importe"))))))</f>
        <v/>
      </c>
      <c r="J152" s="42" t="str">
        <f>IF(C152="","",COUNTIFS(Libros!$D$6:$D$205,D152,Libros!$C$6:$C$205,"&lt;="&amp;Configuracion!$D$9))</f>
        <v/>
      </c>
      <c r="K152" s="39"/>
    </row>
    <row r="153" ht="27.75" customHeight="1">
      <c r="C153" s="38"/>
      <c r="D153" s="39"/>
      <c r="E153" s="39"/>
      <c r="F153" s="40"/>
      <c r="G153" s="40"/>
      <c r="H153" s="41" t="str">
        <f t="shared" si="1"/>
        <v/>
      </c>
      <c r="I153" s="42" t="str">
        <f>IF(C153="","",IF(C153&gt;Configuracion!$D$9,"Fuera de período",IF(D153="","Sin ID",IF(OR(COUNTIFS($D$6:$D$205,D153,$C$6:$C$205,"&lt;="&amp;Configuracion!$D$9)&gt;1,J153&gt;1),"ID duplicado",IF(J153=0,"Pendiente",IF(COUNTIFS(Libros!$D$6:$D$205,D153,Libros!$H$6:$H$205,H153,Libros!$C$6:$C$205,"&lt;="&amp;Configuracion!$D$9)=1,"Conciliado","Revisar importe"))))))</f>
        <v/>
      </c>
      <c r="J153" s="42" t="str">
        <f>IF(C153="","",COUNTIFS(Libros!$D$6:$D$205,D153,Libros!$C$6:$C$205,"&lt;="&amp;Configuracion!$D$9))</f>
        <v/>
      </c>
      <c r="K153" s="39"/>
    </row>
    <row r="154" ht="27.75" customHeight="1">
      <c r="C154" s="38"/>
      <c r="D154" s="39"/>
      <c r="E154" s="39"/>
      <c r="F154" s="40"/>
      <c r="G154" s="40"/>
      <c r="H154" s="41" t="str">
        <f t="shared" si="1"/>
        <v/>
      </c>
      <c r="I154" s="42" t="str">
        <f>IF(C154="","",IF(C154&gt;Configuracion!$D$9,"Fuera de período",IF(D154="","Sin ID",IF(OR(COUNTIFS($D$6:$D$205,D154,$C$6:$C$205,"&lt;="&amp;Configuracion!$D$9)&gt;1,J154&gt;1),"ID duplicado",IF(J154=0,"Pendiente",IF(COUNTIFS(Libros!$D$6:$D$205,D154,Libros!$H$6:$H$205,H154,Libros!$C$6:$C$205,"&lt;="&amp;Configuracion!$D$9)=1,"Conciliado","Revisar importe"))))))</f>
        <v/>
      </c>
      <c r="J154" s="42" t="str">
        <f>IF(C154="","",COUNTIFS(Libros!$D$6:$D$205,D154,Libros!$C$6:$C$205,"&lt;="&amp;Configuracion!$D$9))</f>
        <v/>
      </c>
      <c r="K154" s="39"/>
    </row>
    <row r="155" ht="27.75" customHeight="1">
      <c r="C155" s="38"/>
      <c r="D155" s="39"/>
      <c r="E155" s="39"/>
      <c r="F155" s="40"/>
      <c r="G155" s="40"/>
      <c r="H155" s="41" t="str">
        <f t="shared" si="1"/>
        <v/>
      </c>
      <c r="I155" s="42" t="str">
        <f>IF(C155="","",IF(C155&gt;Configuracion!$D$9,"Fuera de período",IF(D155="","Sin ID",IF(OR(COUNTIFS($D$6:$D$205,D155,$C$6:$C$205,"&lt;="&amp;Configuracion!$D$9)&gt;1,J155&gt;1),"ID duplicado",IF(J155=0,"Pendiente",IF(COUNTIFS(Libros!$D$6:$D$205,D155,Libros!$H$6:$H$205,H155,Libros!$C$6:$C$205,"&lt;="&amp;Configuracion!$D$9)=1,"Conciliado","Revisar importe"))))))</f>
        <v/>
      </c>
      <c r="J155" s="42" t="str">
        <f>IF(C155="","",COUNTIFS(Libros!$D$6:$D$205,D155,Libros!$C$6:$C$205,"&lt;="&amp;Configuracion!$D$9))</f>
        <v/>
      </c>
      <c r="K155" s="39"/>
    </row>
    <row r="156" ht="27.75" customHeight="1">
      <c r="C156" s="38"/>
      <c r="D156" s="39"/>
      <c r="E156" s="39"/>
      <c r="F156" s="40"/>
      <c r="G156" s="40"/>
      <c r="H156" s="41" t="str">
        <f t="shared" si="1"/>
        <v/>
      </c>
      <c r="I156" s="42" t="str">
        <f>IF(C156="","",IF(C156&gt;Configuracion!$D$9,"Fuera de período",IF(D156="","Sin ID",IF(OR(COUNTIFS($D$6:$D$205,D156,$C$6:$C$205,"&lt;="&amp;Configuracion!$D$9)&gt;1,J156&gt;1),"ID duplicado",IF(J156=0,"Pendiente",IF(COUNTIFS(Libros!$D$6:$D$205,D156,Libros!$H$6:$H$205,H156,Libros!$C$6:$C$205,"&lt;="&amp;Configuracion!$D$9)=1,"Conciliado","Revisar importe"))))))</f>
        <v/>
      </c>
      <c r="J156" s="42" t="str">
        <f>IF(C156="","",COUNTIFS(Libros!$D$6:$D$205,D156,Libros!$C$6:$C$205,"&lt;="&amp;Configuracion!$D$9))</f>
        <v/>
      </c>
      <c r="K156" s="39"/>
    </row>
    <row r="157" ht="27.75" customHeight="1">
      <c r="C157" s="38"/>
      <c r="D157" s="39"/>
      <c r="E157" s="39"/>
      <c r="F157" s="40"/>
      <c r="G157" s="40"/>
      <c r="H157" s="41" t="str">
        <f t="shared" si="1"/>
        <v/>
      </c>
      <c r="I157" s="42" t="str">
        <f>IF(C157="","",IF(C157&gt;Configuracion!$D$9,"Fuera de período",IF(D157="","Sin ID",IF(OR(COUNTIFS($D$6:$D$205,D157,$C$6:$C$205,"&lt;="&amp;Configuracion!$D$9)&gt;1,J157&gt;1),"ID duplicado",IF(J157=0,"Pendiente",IF(COUNTIFS(Libros!$D$6:$D$205,D157,Libros!$H$6:$H$205,H157,Libros!$C$6:$C$205,"&lt;="&amp;Configuracion!$D$9)=1,"Conciliado","Revisar importe"))))))</f>
        <v/>
      </c>
      <c r="J157" s="42" t="str">
        <f>IF(C157="","",COUNTIFS(Libros!$D$6:$D$205,D157,Libros!$C$6:$C$205,"&lt;="&amp;Configuracion!$D$9))</f>
        <v/>
      </c>
      <c r="K157" s="39"/>
    </row>
    <row r="158" ht="27.75" customHeight="1">
      <c r="C158" s="38"/>
      <c r="D158" s="39"/>
      <c r="E158" s="39"/>
      <c r="F158" s="40"/>
      <c r="G158" s="40"/>
      <c r="H158" s="41" t="str">
        <f t="shared" si="1"/>
        <v/>
      </c>
      <c r="I158" s="42" t="str">
        <f>IF(C158="","",IF(C158&gt;Configuracion!$D$9,"Fuera de período",IF(D158="","Sin ID",IF(OR(COUNTIFS($D$6:$D$205,D158,$C$6:$C$205,"&lt;="&amp;Configuracion!$D$9)&gt;1,J158&gt;1),"ID duplicado",IF(J158=0,"Pendiente",IF(COUNTIFS(Libros!$D$6:$D$205,D158,Libros!$H$6:$H$205,H158,Libros!$C$6:$C$205,"&lt;="&amp;Configuracion!$D$9)=1,"Conciliado","Revisar importe"))))))</f>
        <v/>
      </c>
      <c r="J158" s="42" t="str">
        <f>IF(C158="","",COUNTIFS(Libros!$D$6:$D$205,D158,Libros!$C$6:$C$205,"&lt;="&amp;Configuracion!$D$9))</f>
        <v/>
      </c>
      <c r="K158" s="39"/>
    </row>
    <row r="159" ht="27.75" customHeight="1">
      <c r="C159" s="38"/>
      <c r="D159" s="39"/>
      <c r="E159" s="39"/>
      <c r="F159" s="40"/>
      <c r="G159" s="40"/>
      <c r="H159" s="41" t="str">
        <f t="shared" si="1"/>
        <v/>
      </c>
      <c r="I159" s="42" t="str">
        <f>IF(C159="","",IF(C159&gt;Configuracion!$D$9,"Fuera de período",IF(D159="","Sin ID",IF(OR(COUNTIFS($D$6:$D$205,D159,$C$6:$C$205,"&lt;="&amp;Configuracion!$D$9)&gt;1,J159&gt;1),"ID duplicado",IF(J159=0,"Pendiente",IF(COUNTIFS(Libros!$D$6:$D$205,D159,Libros!$H$6:$H$205,H159,Libros!$C$6:$C$205,"&lt;="&amp;Configuracion!$D$9)=1,"Conciliado","Revisar importe"))))))</f>
        <v/>
      </c>
      <c r="J159" s="42" t="str">
        <f>IF(C159="","",COUNTIFS(Libros!$D$6:$D$205,D159,Libros!$C$6:$C$205,"&lt;="&amp;Configuracion!$D$9))</f>
        <v/>
      </c>
      <c r="K159" s="39"/>
    </row>
    <row r="160" ht="27.75" customHeight="1">
      <c r="C160" s="38"/>
      <c r="D160" s="39"/>
      <c r="E160" s="39"/>
      <c r="F160" s="40"/>
      <c r="G160" s="40"/>
      <c r="H160" s="41" t="str">
        <f t="shared" si="1"/>
        <v/>
      </c>
      <c r="I160" s="42" t="str">
        <f>IF(C160="","",IF(C160&gt;Configuracion!$D$9,"Fuera de período",IF(D160="","Sin ID",IF(OR(COUNTIFS($D$6:$D$205,D160,$C$6:$C$205,"&lt;="&amp;Configuracion!$D$9)&gt;1,J160&gt;1),"ID duplicado",IF(J160=0,"Pendiente",IF(COUNTIFS(Libros!$D$6:$D$205,D160,Libros!$H$6:$H$205,H160,Libros!$C$6:$C$205,"&lt;="&amp;Configuracion!$D$9)=1,"Conciliado","Revisar importe"))))))</f>
        <v/>
      </c>
      <c r="J160" s="42" t="str">
        <f>IF(C160="","",COUNTIFS(Libros!$D$6:$D$205,D160,Libros!$C$6:$C$205,"&lt;="&amp;Configuracion!$D$9))</f>
        <v/>
      </c>
      <c r="K160" s="39"/>
    </row>
    <row r="161" ht="27.75" customHeight="1">
      <c r="C161" s="38"/>
      <c r="D161" s="39"/>
      <c r="E161" s="39"/>
      <c r="F161" s="40"/>
      <c r="G161" s="40"/>
      <c r="H161" s="41" t="str">
        <f t="shared" si="1"/>
        <v/>
      </c>
      <c r="I161" s="42" t="str">
        <f>IF(C161="","",IF(C161&gt;Configuracion!$D$9,"Fuera de período",IF(D161="","Sin ID",IF(OR(COUNTIFS($D$6:$D$205,D161,$C$6:$C$205,"&lt;="&amp;Configuracion!$D$9)&gt;1,J161&gt;1),"ID duplicado",IF(J161=0,"Pendiente",IF(COUNTIFS(Libros!$D$6:$D$205,D161,Libros!$H$6:$H$205,H161,Libros!$C$6:$C$205,"&lt;="&amp;Configuracion!$D$9)=1,"Conciliado","Revisar importe"))))))</f>
        <v/>
      </c>
      <c r="J161" s="42" t="str">
        <f>IF(C161="","",COUNTIFS(Libros!$D$6:$D$205,D161,Libros!$C$6:$C$205,"&lt;="&amp;Configuracion!$D$9))</f>
        <v/>
      </c>
      <c r="K161" s="39"/>
    </row>
    <row r="162" ht="27.75" customHeight="1">
      <c r="C162" s="38"/>
      <c r="D162" s="39"/>
      <c r="E162" s="39"/>
      <c r="F162" s="40"/>
      <c r="G162" s="40"/>
      <c r="H162" s="41" t="str">
        <f t="shared" si="1"/>
        <v/>
      </c>
      <c r="I162" s="42" t="str">
        <f>IF(C162="","",IF(C162&gt;Configuracion!$D$9,"Fuera de período",IF(D162="","Sin ID",IF(OR(COUNTIFS($D$6:$D$205,D162,$C$6:$C$205,"&lt;="&amp;Configuracion!$D$9)&gt;1,J162&gt;1),"ID duplicado",IF(J162=0,"Pendiente",IF(COUNTIFS(Libros!$D$6:$D$205,D162,Libros!$H$6:$H$205,H162,Libros!$C$6:$C$205,"&lt;="&amp;Configuracion!$D$9)=1,"Conciliado","Revisar importe"))))))</f>
        <v/>
      </c>
      <c r="J162" s="42" t="str">
        <f>IF(C162="","",COUNTIFS(Libros!$D$6:$D$205,D162,Libros!$C$6:$C$205,"&lt;="&amp;Configuracion!$D$9))</f>
        <v/>
      </c>
      <c r="K162" s="39"/>
    </row>
    <row r="163" ht="27.75" customHeight="1">
      <c r="C163" s="38"/>
      <c r="D163" s="39"/>
      <c r="E163" s="39"/>
      <c r="F163" s="40"/>
      <c r="G163" s="40"/>
      <c r="H163" s="41" t="str">
        <f t="shared" si="1"/>
        <v/>
      </c>
      <c r="I163" s="42" t="str">
        <f>IF(C163="","",IF(C163&gt;Configuracion!$D$9,"Fuera de período",IF(D163="","Sin ID",IF(OR(COUNTIFS($D$6:$D$205,D163,$C$6:$C$205,"&lt;="&amp;Configuracion!$D$9)&gt;1,J163&gt;1),"ID duplicado",IF(J163=0,"Pendiente",IF(COUNTIFS(Libros!$D$6:$D$205,D163,Libros!$H$6:$H$205,H163,Libros!$C$6:$C$205,"&lt;="&amp;Configuracion!$D$9)=1,"Conciliado","Revisar importe"))))))</f>
        <v/>
      </c>
      <c r="J163" s="42" t="str">
        <f>IF(C163="","",COUNTIFS(Libros!$D$6:$D$205,D163,Libros!$C$6:$C$205,"&lt;="&amp;Configuracion!$D$9))</f>
        <v/>
      </c>
      <c r="K163" s="39"/>
    </row>
    <row r="164" ht="27.75" customHeight="1">
      <c r="C164" s="38"/>
      <c r="D164" s="39"/>
      <c r="E164" s="39"/>
      <c r="F164" s="40"/>
      <c r="G164" s="40"/>
      <c r="H164" s="41" t="str">
        <f t="shared" si="1"/>
        <v/>
      </c>
      <c r="I164" s="42" t="str">
        <f>IF(C164="","",IF(C164&gt;Configuracion!$D$9,"Fuera de período",IF(D164="","Sin ID",IF(OR(COUNTIFS($D$6:$D$205,D164,$C$6:$C$205,"&lt;="&amp;Configuracion!$D$9)&gt;1,J164&gt;1),"ID duplicado",IF(J164=0,"Pendiente",IF(COUNTIFS(Libros!$D$6:$D$205,D164,Libros!$H$6:$H$205,H164,Libros!$C$6:$C$205,"&lt;="&amp;Configuracion!$D$9)=1,"Conciliado","Revisar importe"))))))</f>
        <v/>
      </c>
      <c r="J164" s="42" t="str">
        <f>IF(C164="","",COUNTIFS(Libros!$D$6:$D$205,D164,Libros!$C$6:$C$205,"&lt;="&amp;Configuracion!$D$9))</f>
        <v/>
      </c>
      <c r="K164" s="39"/>
    </row>
    <row r="165" ht="27.75" customHeight="1">
      <c r="C165" s="38"/>
      <c r="D165" s="39"/>
      <c r="E165" s="39"/>
      <c r="F165" s="40"/>
      <c r="G165" s="40"/>
      <c r="H165" s="41" t="str">
        <f t="shared" si="1"/>
        <v/>
      </c>
      <c r="I165" s="42" t="str">
        <f>IF(C165="","",IF(C165&gt;Configuracion!$D$9,"Fuera de período",IF(D165="","Sin ID",IF(OR(COUNTIFS($D$6:$D$205,D165,$C$6:$C$205,"&lt;="&amp;Configuracion!$D$9)&gt;1,J165&gt;1),"ID duplicado",IF(J165=0,"Pendiente",IF(COUNTIFS(Libros!$D$6:$D$205,D165,Libros!$H$6:$H$205,H165,Libros!$C$6:$C$205,"&lt;="&amp;Configuracion!$D$9)=1,"Conciliado","Revisar importe"))))))</f>
        <v/>
      </c>
      <c r="J165" s="42" t="str">
        <f>IF(C165="","",COUNTIFS(Libros!$D$6:$D$205,D165,Libros!$C$6:$C$205,"&lt;="&amp;Configuracion!$D$9))</f>
        <v/>
      </c>
      <c r="K165" s="39"/>
    </row>
    <row r="166" ht="27.75" customHeight="1">
      <c r="C166" s="38"/>
      <c r="D166" s="39"/>
      <c r="E166" s="39"/>
      <c r="F166" s="40"/>
      <c r="G166" s="40"/>
      <c r="H166" s="41" t="str">
        <f t="shared" si="1"/>
        <v/>
      </c>
      <c r="I166" s="42" t="str">
        <f>IF(C166="","",IF(C166&gt;Configuracion!$D$9,"Fuera de período",IF(D166="","Sin ID",IF(OR(COUNTIFS($D$6:$D$205,D166,$C$6:$C$205,"&lt;="&amp;Configuracion!$D$9)&gt;1,J166&gt;1),"ID duplicado",IF(J166=0,"Pendiente",IF(COUNTIFS(Libros!$D$6:$D$205,D166,Libros!$H$6:$H$205,H166,Libros!$C$6:$C$205,"&lt;="&amp;Configuracion!$D$9)=1,"Conciliado","Revisar importe"))))))</f>
        <v/>
      </c>
      <c r="J166" s="42" t="str">
        <f>IF(C166="","",COUNTIFS(Libros!$D$6:$D$205,D166,Libros!$C$6:$C$205,"&lt;="&amp;Configuracion!$D$9))</f>
        <v/>
      </c>
      <c r="K166" s="39"/>
    </row>
    <row r="167" ht="27.75" customHeight="1">
      <c r="C167" s="38"/>
      <c r="D167" s="39"/>
      <c r="E167" s="39"/>
      <c r="F167" s="40"/>
      <c r="G167" s="40"/>
      <c r="H167" s="41" t="str">
        <f t="shared" si="1"/>
        <v/>
      </c>
      <c r="I167" s="42" t="str">
        <f>IF(C167="","",IF(C167&gt;Configuracion!$D$9,"Fuera de período",IF(D167="","Sin ID",IF(OR(COUNTIFS($D$6:$D$205,D167,$C$6:$C$205,"&lt;="&amp;Configuracion!$D$9)&gt;1,J167&gt;1),"ID duplicado",IF(J167=0,"Pendiente",IF(COUNTIFS(Libros!$D$6:$D$205,D167,Libros!$H$6:$H$205,H167,Libros!$C$6:$C$205,"&lt;="&amp;Configuracion!$D$9)=1,"Conciliado","Revisar importe"))))))</f>
        <v/>
      </c>
      <c r="J167" s="42" t="str">
        <f>IF(C167="","",COUNTIFS(Libros!$D$6:$D$205,D167,Libros!$C$6:$C$205,"&lt;="&amp;Configuracion!$D$9))</f>
        <v/>
      </c>
      <c r="K167" s="39"/>
    </row>
    <row r="168" ht="27.75" customHeight="1">
      <c r="C168" s="38"/>
      <c r="D168" s="39"/>
      <c r="E168" s="39"/>
      <c r="F168" s="40"/>
      <c r="G168" s="40"/>
      <c r="H168" s="41" t="str">
        <f t="shared" si="1"/>
        <v/>
      </c>
      <c r="I168" s="42" t="str">
        <f>IF(C168="","",IF(C168&gt;Configuracion!$D$9,"Fuera de período",IF(D168="","Sin ID",IF(OR(COUNTIFS($D$6:$D$205,D168,$C$6:$C$205,"&lt;="&amp;Configuracion!$D$9)&gt;1,J168&gt;1),"ID duplicado",IF(J168=0,"Pendiente",IF(COUNTIFS(Libros!$D$6:$D$205,D168,Libros!$H$6:$H$205,H168,Libros!$C$6:$C$205,"&lt;="&amp;Configuracion!$D$9)=1,"Conciliado","Revisar importe"))))))</f>
        <v/>
      </c>
      <c r="J168" s="42" t="str">
        <f>IF(C168="","",COUNTIFS(Libros!$D$6:$D$205,D168,Libros!$C$6:$C$205,"&lt;="&amp;Configuracion!$D$9))</f>
        <v/>
      </c>
      <c r="K168" s="39"/>
    </row>
    <row r="169" ht="27.75" customHeight="1">
      <c r="C169" s="38"/>
      <c r="D169" s="39"/>
      <c r="E169" s="39"/>
      <c r="F169" s="40"/>
      <c r="G169" s="40"/>
      <c r="H169" s="41" t="str">
        <f t="shared" si="1"/>
        <v/>
      </c>
      <c r="I169" s="42" t="str">
        <f>IF(C169="","",IF(C169&gt;Configuracion!$D$9,"Fuera de período",IF(D169="","Sin ID",IF(OR(COUNTIFS($D$6:$D$205,D169,$C$6:$C$205,"&lt;="&amp;Configuracion!$D$9)&gt;1,J169&gt;1),"ID duplicado",IF(J169=0,"Pendiente",IF(COUNTIFS(Libros!$D$6:$D$205,D169,Libros!$H$6:$H$205,H169,Libros!$C$6:$C$205,"&lt;="&amp;Configuracion!$D$9)=1,"Conciliado","Revisar importe"))))))</f>
        <v/>
      </c>
      <c r="J169" s="42" t="str">
        <f>IF(C169="","",COUNTIFS(Libros!$D$6:$D$205,D169,Libros!$C$6:$C$205,"&lt;="&amp;Configuracion!$D$9))</f>
        <v/>
      </c>
      <c r="K169" s="39"/>
    </row>
    <row r="170" ht="27.75" customHeight="1">
      <c r="C170" s="38"/>
      <c r="D170" s="39"/>
      <c r="E170" s="39"/>
      <c r="F170" s="40"/>
      <c r="G170" s="40"/>
      <c r="H170" s="41" t="str">
        <f t="shared" si="1"/>
        <v/>
      </c>
      <c r="I170" s="42" t="str">
        <f>IF(C170="","",IF(C170&gt;Configuracion!$D$9,"Fuera de período",IF(D170="","Sin ID",IF(OR(COUNTIFS($D$6:$D$205,D170,$C$6:$C$205,"&lt;="&amp;Configuracion!$D$9)&gt;1,J170&gt;1),"ID duplicado",IF(J170=0,"Pendiente",IF(COUNTIFS(Libros!$D$6:$D$205,D170,Libros!$H$6:$H$205,H170,Libros!$C$6:$C$205,"&lt;="&amp;Configuracion!$D$9)=1,"Conciliado","Revisar importe"))))))</f>
        <v/>
      </c>
      <c r="J170" s="42" t="str">
        <f>IF(C170="","",COUNTIFS(Libros!$D$6:$D$205,D170,Libros!$C$6:$C$205,"&lt;="&amp;Configuracion!$D$9))</f>
        <v/>
      </c>
      <c r="K170" s="39"/>
    </row>
    <row r="171" ht="27.75" customHeight="1">
      <c r="C171" s="38"/>
      <c r="D171" s="39"/>
      <c r="E171" s="39"/>
      <c r="F171" s="40"/>
      <c r="G171" s="40"/>
      <c r="H171" s="41" t="str">
        <f t="shared" si="1"/>
        <v/>
      </c>
      <c r="I171" s="42" t="str">
        <f>IF(C171="","",IF(C171&gt;Configuracion!$D$9,"Fuera de período",IF(D171="","Sin ID",IF(OR(COUNTIFS($D$6:$D$205,D171,$C$6:$C$205,"&lt;="&amp;Configuracion!$D$9)&gt;1,J171&gt;1),"ID duplicado",IF(J171=0,"Pendiente",IF(COUNTIFS(Libros!$D$6:$D$205,D171,Libros!$H$6:$H$205,H171,Libros!$C$6:$C$205,"&lt;="&amp;Configuracion!$D$9)=1,"Conciliado","Revisar importe"))))))</f>
        <v/>
      </c>
      <c r="J171" s="42" t="str">
        <f>IF(C171="","",COUNTIFS(Libros!$D$6:$D$205,D171,Libros!$C$6:$C$205,"&lt;="&amp;Configuracion!$D$9))</f>
        <v/>
      </c>
      <c r="K171" s="39"/>
    </row>
    <row r="172" ht="27.75" customHeight="1">
      <c r="C172" s="38"/>
      <c r="D172" s="39"/>
      <c r="E172" s="39"/>
      <c r="F172" s="40"/>
      <c r="G172" s="40"/>
      <c r="H172" s="41" t="str">
        <f t="shared" si="1"/>
        <v/>
      </c>
      <c r="I172" s="42" t="str">
        <f>IF(C172="","",IF(C172&gt;Configuracion!$D$9,"Fuera de período",IF(D172="","Sin ID",IF(OR(COUNTIFS($D$6:$D$205,D172,$C$6:$C$205,"&lt;="&amp;Configuracion!$D$9)&gt;1,J172&gt;1),"ID duplicado",IF(J172=0,"Pendiente",IF(COUNTIFS(Libros!$D$6:$D$205,D172,Libros!$H$6:$H$205,H172,Libros!$C$6:$C$205,"&lt;="&amp;Configuracion!$D$9)=1,"Conciliado","Revisar importe"))))))</f>
        <v/>
      </c>
      <c r="J172" s="42" t="str">
        <f>IF(C172="","",COUNTIFS(Libros!$D$6:$D$205,D172,Libros!$C$6:$C$205,"&lt;="&amp;Configuracion!$D$9))</f>
        <v/>
      </c>
      <c r="K172" s="39"/>
    </row>
    <row r="173" ht="27.75" customHeight="1">
      <c r="C173" s="38"/>
      <c r="D173" s="39"/>
      <c r="E173" s="39"/>
      <c r="F173" s="40"/>
      <c r="G173" s="40"/>
      <c r="H173" s="41" t="str">
        <f t="shared" si="1"/>
        <v/>
      </c>
      <c r="I173" s="42" t="str">
        <f>IF(C173="","",IF(C173&gt;Configuracion!$D$9,"Fuera de período",IF(D173="","Sin ID",IF(OR(COUNTIFS($D$6:$D$205,D173,$C$6:$C$205,"&lt;="&amp;Configuracion!$D$9)&gt;1,J173&gt;1),"ID duplicado",IF(J173=0,"Pendiente",IF(COUNTIFS(Libros!$D$6:$D$205,D173,Libros!$H$6:$H$205,H173,Libros!$C$6:$C$205,"&lt;="&amp;Configuracion!$D$9)=1,"Conciliado","Revisar importe"))))))</f>
        <v/>
      </c>
      <c r="J173" s="42" t="str">
        <f>IF(C173="","",COUNTIFS(Libros!$D$6:$D$205,D173,Libros!$C$6:$C$205,"&lt;="&amp;Configuracion!$D$9))</f>
        <v/>
      </c>
      <c r="K173" s="39"/>
    </row>
    <row r="174" ht="27.75" customHeight="1">
      <c r="C174" s="38"/>
      <c r="D174" s="39"/>
      <c r="E174" s="39"/>
      <c r="F174" s="40"/>
      <c r="G174" s="40"/>
      <c r="H174" s="41" t="str">
        <f t="shared" si="1"/>
        <v/>
      </c>
      <c r="I174" s="42" t="str">
        <f>IF(C174="","",IF(C174&gt;Configuracion!$D$9,"Fuera de período",IF(D174="","Sin ID",IF(OR(COUNTIFS($D$6:$D$205,D174,$C$6:$C$205,"&lt;="&amp;Configuracion!$D$9)&gt;1,J174&gt;1),"ID duplicado",IF(J174=0,"Pendiente",IF(COUNTIFS(Libros!$D$6:$D$205,D174,Libros!$H$6:$H$205,H174,Libros!$C$6:$C$205,"&lt;="&amp;Configuracion!$D$9)=1,"Conciliado","Revisar importe"))))))</f>
        <v/>
      </c>
      <c r="J174" s="42" t="str">
        <f>IF(C174="","",COUNTIFS(Libros!$D$6:$D$205,D174,Libros!$C$6:$C$205,"&lt;="&amp;Configuracion!$D$9))</f>
        <v/>
      </c>
      <c r="K174" s="39"/>
    </row>
    <row r="175" ht="27.75" customHeight="1">
      <c r="C175" s="38"/>
      <c r="D175" s="39"/>
      <c r="E175" s="39"/>
      <c r="F175" s="40"/>
      <c r="G175" s="40"/>
      <c r="H175" s="41" t="str">
        <f t="shared" si="1"/>
        <v/>
      </c>
      <c r="I175" s="42" t="str">
        <f>IF(C175="","",IF(C175&gt;Configuracion!$D$9,"Fuera de período",IF(D175="","Sin ID",IF(OR(COUNTIFS($D$6:$D$205,D175,$C$6:$C$205,"&lt;="&amp;Configuracion!$D$9)&gt;1,J175&gt;1),"ID duplicado",IF(J175=0,"Pendiente",IF(COUNTIFS(Libros!$D$6:$D$205,D175,Libros!$H$6:$H$205,H175,Libros!$C$6:$C$205,"&lt;="&amp;Configuracion!$D$9)=1,"Conciliado","Revisar importe"))))))</f>
        <v/>
      </c>
      <c r="J175" s="42" t="str">
        <f>IF(C175="","",COUNTIFS(Libros!$D$6:$D$205,D175,Libros!$C$6:$C$205,"&lt;="&amp;Configuracion!$D$9))</f>
        <v/>
      </c>
      <c r="K175" s="39"/>
    </row>
    <row r="176" ht="27.75" customHeight="1">
      <c r="C176" s="38"/>
      <c r="D176" s="39"/>
      <c r="E176" s="39"/>
      <c r="F176" s="40"/>
      <c r="G176" s="40"/>
      <c r="H176" s="41" t="str">
        <f t="shared" si="1"/>
        <v/>
      </c>
      <c r="I176" s="42" t="str">
        <f>IF(C176="","",IF(C176&gt;Configuracion!$D$9,"Fuera de período",IF(D176="","Sin ID",IF(OR(COUNTIFS($D$6:$D$205,D176,$C$6:$C$205,"&lt;="&amp;Configuracion!$D$9)&gt;1,J176&gt;1),"ID duplicado",IF(J176=0,"Pendiente",IF(COUNTIFS(Libros!$D$6:$D$205,D176,Libros!$H$6:$H$205,H176,Libros!$C$6:$C$205,"&lt;="&amp;Configuracion!$D$9)=1,"Conciliado","Revisar importe"))))))</f>
        <v/>
      </c>
      <c r="J176" s="42" t="str">
        <f>IF(C176="","",COUNTIFS(Libros!$D$6:$D$205,D176,Libros!$C$6:$C$205,"&lt;="&amp;Configuracion!$D$9))</f>
        <v/>
      </c>
      <c r="K176" s="39"/>
    </row>
    <row r="177" ht="27.75" customHeight="1">
      <c r="C177" s="38"/>
      <c r="D177" s="39"/>
      <c r="E177" s="39"/>
      <c r="F177" s="40"/>
      <c r="G177" s="40"/>
      <c r="H177" s="41" t="str">
        <f t="shared" si="1"/>
        <v/>
      </c>
      <c r="I177" s="42" t="str">
        <f>IF(C177="","",IF(C177&gt;Configuracion!$D$9,"Fuera de período",IF(D177="","Sin ID",IF(OR(COUNTIFS($D$6:$D$205,D177,$C$6:$C$205,"&lt;="&amp;Configuracion!$D$9)&gt;1,J177&gt;1),"ID duplicado",IF(J177=0,"Pendiente",IF(COUNTIFS(Libros!$D$6:$D$205,D177,Libros!$H$6:$H$205,H177,Libros!$C$6:$C$205,"&lt;="&amp;Configuracion!$D$9)=1,"Conciliado","Revisar importe"))))))</f>
        <v/>
      </c>
      <c r="J177" s="42" t="str">
        <f>IF(C177="","",COUNTIFS(Libros!$D$6:$D$205,D177,Libros!$C$6:$C$205,"&lt;="&amp;Configuracion!$D$9))</f>
        <v/>
      </c>
      <c r="K177" s="39"/>
    </row>
    <row r="178" ht="27.75" customHeight="1">
      <c r="C178" s="38"/>
      <c r="D178" s="39"/>
      <c r="E178" s="39"/>
      <c r="F178" s="40"/>
      <c r="G178" s="40"/>
      <c r="H178" s="41" t="str">
        <f t="shared" si="1"/>
        <v/>
      </c>
      <c r="I178" s="42" t="str">
        <f>IF(C178="","",IF(C178&gt;Configuracion!$D$9,"Fuera de período",IF(D178="","Sin ID",IF(OR(COUNTIFS($D$6:$D$205,D178,$C$6:$C$205,"&lt;="&amp;Configuracion!$D$9)&gt;1,J178&gt;1),"ID duplicado",IF(J178=0,"Pendiente",IF(COUNTIFS(Libros!$D$6:$D$205,D178,Libros!$H$6:$H$205,H178,Libros!$C$6:$C$205,"&lt;="&amp;Configuracion!$D$9)=1,"Conciliado","Revisar importe"))))))</f>
        <v/>
      </c>
      <c r="J178" s="42" t="str">
        <f>IF(C178="","",COUNTIFS(Libros!$D$6:$D$205,D178,Libros!$C$6:$C$205,"&lt;="&amp;Configuracion!$D$9))</f>
        <v/>
      </c>
      <c r="K178" s="39"/>
    </row>
    <row r="179" ht="27.75" customHeight="1">
      <c r="C179" s="38"/>
      <c r="D179" s="39"/>
      <c r="E179" s="39"/>
      <c r="F179" s="40"/>
      <c r="G179" s="40"/>
      <c r="H179" s="41" t="str">
        <f t="shared" si="1"/>
        <v/>
      </c>
      <c r="I179" s="42" t="str">
        <f>IF(C179="","",IF(C179&gt;Configuracion!$D$9,"Fuera de período",IF(D179="","Sin ID",IF(OR(COUNTIFS($D$6:$D$205,D179,$C$6:$C$205,"&lt;="&amp;Configuracion!$D$9)&gt;1,J179&gt;1),"ID duplicado",IF(J179=0,"Pendiente",IF(COUNTIFS(Libros!$D$6:$D$205,D179,Libros!$H$6:$H$205,H179,Libros!$C$6:$C$205,"&lt;="&amp;Configuracion!$D$9)=1,"Conciliado","Revisar importe"))))))</f>
        <v/>
      </c>
      <c r="J179" s="42" t="str">
        <f>IF(C179="","",COUNTIFS(Libros!$D$6:$D$205,D179,Libros!$C$6:$C$205,"&lt;="&amp;Configuracion!$D$9))</f>
        <v/>
      </c>
      <c r="K179" s="39"/>
    </row>
    <row r="180" ht="27.75" customHeight="1">
      <c r="C180" s="38"/>
      <c r="D180" s="39"/>
      <c r="E180" s="39"/>
      <c r="F180" s="40"/>
      <c r="G180" s="40"/>
      <c r="H180" s="41" t="str">
        <f t="shared" si="1"/>
        <v/>
      </c>
      <c r="I180" s="42" t="str">
        <f>IF(C180="","",IF(C180&gt;Configuracion!$D$9,"Fuera de período",IF(D180="","Sin ID",IF(OR(COUNTIFS($D$6:$D$205,D180,$C$6:$C$205,"&lt;="&amp;Configuracion!$D$9)&gt;1,J180&gt;1),"ID duplicado",IF(J180=0,"Pendiente",IF(COUNTIFS(Libros!$D$6:$D$205,D180,Libros!$H$6:$H$205,H180,Libros!$C$6:$C$205,"&lt;="&amp;Configuracion!$D$9)=1,"Conciliado","Revisar importe"))))))</f>
        <v/>
      </c>
      <c r="J180" s="42" t="str">
        <f>IF(C180="","",COUNTIFS(Libros!$D$6:$D$205,D180,Libros!$C$6:$C$205,"&lt;="&amp;Configuracion!$D$9))</f>
        <v/>
      </c>
      <c r="K180" s="39"/>
    </row>
    <row r="181" ht="27.75" customHeight="1">
      <c r="C181" s="38"/>
      <c r="D181" s="39"/>
      <c r="E181" s="39"/>
      <c r="F181" s="40"/>
      <c r="G181" s="40"/>
      <c r="H181" s="41" t="str">
        <f t="shared" si="1"/>
        <v/>
      </c>
      <c r="I181" s="42" t="str">
        <f>IF(C181="","",IF(C181&gt;Configuracion!$D$9,"Fuera de período",IF(D181="","Sin ID",IF(OR(COUNTIFS($D$6:$D$205,D181,$C$6:$C$205,"&lt;="&amp;Configuracion!$D$9)&gt;1,J181&gt;1),"ID duplicado",IF(J181=0,"Pendiente",IF(COUNTIFS(Libros!$D$6:$D$205,D181,Libros!$H$6:$H$205,H181,Libros!$C$6:$C$205,"&lt;="&amp;Configuracion!$D$9)=1,"Conciliado","Revisar importe"))))))</f>
        <v/>
      </c>
      <c r="J181" s="42" t="str">
        <f>IF(C181="","",COUNTIFS(Libros!$D$6:$D$205,D181,Libros!$C$6:$C$205,"&lt;="&amp;Configuracion!$D$9))</f>
        <v/>
      </c>
      <c r="K181" s="39"/>
    </row>
    <row r="182" ht="27.75" customHeight="1">
      <c r="C182" s="38"/>
      <c r="D182" s="39"/>
      <c r="E182" s="39"/>
      <c r="F182" s="40"/>
      <c r="G182" s="40"/>
      <c r="H182" s="41" t="str">
        <f t="shared" si="1"/>
        <v/>
      </c>
      <c r="I182" s="42" t="str">
        <f>IF(C182="","",IF(C182&gt;Configuracion!$D$9,"Fuera de período",IF(D182="","Sin ID",IF(OR(COUNTIFS($D$6:$D$205,D182,$C$6:$C$205,"&lt;="&amp;Configuracion!$D$9)&gt;1,J182&gt;1),"ID duplicado",IF(J182=0,"Pendiente",IF(COUNTIFS(Libros!$D$6:$D$205,D182,Libros!$H$6:$H$205,H182,Libros!$C$6:$C$205,"&lt;="&amp;Configuracion!$D$9)=1,"Conciliado","Revisar importe"))))))</f>
        <v/>
      </c>
      <c r="J182" s="42" t="str">
        <f>IF(C182="","",COUNTIFS(Libros!$D$6:$D$205,D182,Libros!$C$6:$C$205,"&lt;="&amp;Configuracion!$D$9))</f>
        <v/>
      </c>
      <c r="K182" s="39"/>
    </row>
    <row r="183" ht="27.75" customHeight="1">
      <c r="C183" s="38"/>
      <c r="D183" s="39"/>
      <c r="E183" s="39"/>
      <c r="F183" s="40"/>
      <c r="G183" s="40"/>
      <c r="H183" s="41" t="str">
        <f t="shared" si="1"/>
        <v/>
      </c>
      <c r="I183" s="42" t="str">
        <f>IF(C183="","",IF(C183&gt;Configuracion!$D$9,"Fuera de período",IF(D183="","Sin ID",IF(OR(COUNTIFS($D$6:$D$205,D183,$C$6:$C$205,"&lt;="&amp;Configuracion!$D$9)&gt;1,J183&gt;1),"ID duplicado",IF(J183=0,"Pendiente",IF(COUNTIFS(Libros!$D$6:$D$205,D183,Libros!$H$6:$H$205,H183,Libros!$C$6:$C$205,"&lt;="&amp;Configuracion!$D$9)=1,"Conciliado","Revisar importe"))))))</f>
        <v/>
      </c>
      <c r="J183" s="42" t="str">
        <f>IF(C183="","",COUNTIFS(Libros!$D$6:$D$205,D183,Libros!$C$6:$C$205,"&lt;="&amp;Configuracion!$D$9))</f>
        <v/>
      </c>
      <c r="K183" s="39"/>
    </row>
    <row r="184" ht="27.75" customHeight="1">
      <c r="C184" s="38"/>
      <c r="D184" s="39"/>
      <c r="E184" s="39"/>
      <c r="F184" s="40"/>
      <c r="G184" s="40"/>
      <c r="H184" s="41" t="str">
        <f t="shared" si="1"/>
        <v/>
      </c>
      <c r="I184" s="42" t="str">
        <f>IF(C184="","",IF(C184&gt;Configuracion!$D$9,"Fuera de período",IF(D184="","Sin ID",IF(OR(COUNTIFS($D$6:$D$205,D184,$C$6:$C$205,"&lt;="&amp;Configuracion!$D$9)&gt;1,J184&gt;1),"ID duplicado",IF(J184=0,"Pendiente",IF(COUNTIFS(Libros!$D$6:$D$205,D184,Libros!$H$6:$H$205,H184,Libros!$C$6:$C$205,"&lt;="&amp;Configuracion!$D$9)=1,"Conciliado","Revisar importe"))))))</f>
        <v/>
      </c>
      <c r="J184" s="42" t="str">
        <f>IF(C184="","",COUNTIFS(Libros!$D$6:$D$205,D184,Libros!$C$6:$C$205,"&lt;="&amp;Configuracion!$D$9))</f>
        <v/>
      </c>
      <c r="K184" s="39"/>
    </row>
    <row r="185" ht="27.75" customHeight="1">
      <c r="C185" s="38"/>
      <c r="D185" s="39"/>
      <c r="E185" s="39"/>
      <c r="F185" s="40"/>
      <c r="G185" s="40"/>
      <c r="H185" s="41" t="str">
        <f t="shared" si="1"/>
        <v/>
      </c>
      <c r="I185" s="42" t="str">
        <f>IF(C185="","",IF(C185&gt;Configuracion!$D$9,"Fuera de período",IF(D185="","Sin ID",IF(OR(COUNTIFS($D$6:$D$205,D185,$C$6:$C$205,"&lt;="&amp;Configuracion!$D$9)&gt;1,J185&gt;1),"ID duplicado",IF(J185=0,"Pendiente",IF(COUNTIFS(Libros!$D$6:$D$205,D185,Libros!$H$6:$H$205,H185,Libros!$C$6:$C$205,"&lt;="&amp;Configuracion!$D$9)=1,"Conciliado","Revisar importe"))))))</f>
        <v/>
      </c>
      <c r="J185" s="42" t="str">
        <f>IF(C185="","",COUNTIFS(Libros!$D$6:$D$205,D185,Libros!$C$6:$C$205,"&lt;="&amp;Configuracion!$D$9))</f>
        <v/>
      </c>
      <c r="K185" s="39"/>
    </row>
    <row r="186" ht="27.75" customHeight="1">
      <c r="C186" s="38"/>
      <c r="D186" s="39"/>
      <c r="E186" s="39"/>
      <c r="F186" s="40"/>
      <c r="G186" s="40"/>
      <c r="H186" s="41" t="str">
        <f t="shared" si="1"/>
        <v/>
      </c>
      <c r="I186" s="42" t="str">
        <f>IF(C186="","",IF(C186&gt;Configuracion!$D$9,"Fuera de período",IF(D186="","Sin ID",IF(OR(COUNTIFS($D$6:$D$205,D186,$C$6:$C$205,"&lt;="&amp;Configuracion!$D$9)&gt;1,J186&gt;1),"ID duplicado",IF(J186=0,"Pendiente",IF(COUNTIFS(Libros!$D$6:$D$205,D186,Libros!$H$6:$H$205,H186,Libros!$C$6:$C$205,"&lt;="&amp;Configuracion!$D$9)=1,"Conciliado","Revisar importe"))))))</f>
        <v/>
      </c>
      <c r="J186" s="42" t="str">
        <f>IF(C186="","",COUNTIFS(Libros!$D$6:$D$205,D186,Libros!$C$6:$C$205,"&lt;="&amp;Configuracion!$D$9))</f>
        <v/>
      </c>
      <c r="K186" s="39"/>
    </row>
    <row r="187" ht="27.75" customHeight="1">
      <c r="C187" s="38"/>
      <c r="D187" s="39"/>
      <c r="E187" s="39"/>
      <c r="F187" s="40"/>
      <c r="G187" s="40"/>
      <c r="H187" s="41" t="str">
        <f t="shared" si="1"/>
        <v/>
      </c>
      <c r="I187" s="42" t="str">
        <f>IF(C187="","",IF(C187&gt;Configuracion!$D$9,"Fuera de período",IF(D187="","Sin ID",IF(OR(COUNTIFS($D$6:$D$205,D187,$C$6:$C$205,"&lt;="&amp;Configuracion!$D$9)&gt;1,J187&gt;1),"ID duplicado",IF(J187=0,"Pendiente",IF(COUNTIFS(Libros!$D$6:$D$205,D187,Libros!$H$6:$H$205,H187,Libros!$C$6:$C$205,"&lt;="&amp;Configuracion!$D$9)=1,"Conciliado","Revisar importe"))))))</f>
        <v/>
      </c>
      <c r="J187" s="42" t="str">
        <f>IF(C187="","",COUNTIFS(Libros!$D$6:$D$205,D187,Libros!$C$6:$C$205,"&lt;="&amp;Configuracion!$D$9))</f>
        <v/>
      </c>
      <c r="K187" s="39"/>
    </row>
    <row r="188" ht="27.75" customHeight="1">
      <c r="C188" s="38"/>
      <c r="D188" s="39"/>
      <c r="E188" s="39"/>
      <c r="F188" s="40"/>
      <c r="G188" s="40"/>
      <c r="H188" s="41" t="str">
        <f t="shared" si="1"/>
        <v/>
      </c>
      <c r="I188" s="42" t="str">
        <f>IF(C188="","",IF(C188&gt;Configuracion!$D$9,"Fuera de período",IF(D188="","Sin ID",IF(OR(COUNTIFS($D$6:$D$205,D188,$C$6:$C$205,"&lt;="&amp;Configuracion!$D$9)&gt;1,J188&gt;1),"ID duplicado",IF(J188=0,"Pendiente",IF(COUNTIFS(Libros!$D$6:$D$205,D188,Libros!$H$6:$H$205,H188,Libros!$C$6:$C$205,"&lt;="&amp;Configuracion!$D$9)=1,"Conciliado","Revisar importe"))))))</f>
        <v/>
      </c>
      <c r="J188" s="42" t="str">
        <f>IF(C188="","",COUNTIFS(Libros!$D$6:$D$205,D188,Libros!$C$6:$C$205,"&lt;="&amp;Configuracion!$D$9))</f>
        <v/>
      </c>
      <c r="K188" s="39"/>
    </row>
    <row r="189" ht="27.75" customHeight="1">
      <c r="C189" s="38"/>
      <c r="D189" s="39"/>
      <c r="E189" s="39"/>
      <c r="F189" s="40"/>
      <c r="G189" s="40"/>
      <c r="H189" s="41" t="str">
        <f t="shared" si="1"/>
        <v/>
      </c>
      <c r="I189" s="42" t="str">
        <f>IF(C189="","",IF(C189&gt;Configuracion!$D$9,"Fuera de período",IF(D189="","Sin ID",IF(OR(COUNTIFS($D$6:$D$205,D189,$C$6:$C$205,"&lt;="&amp;Configuracion!$D$9)&gt;1,J189&gt;1),"ID duplicado",IF(J189=0,"Pendiente",IF(COUNTIFS(Libros!$D$6:$D$205,D189,Libros!$H$6:$H$205,H189,Libros!$C$6:$C$205,"&lt;="&amp;Configuracion!$D$9)=1,"Conciliado","Revisar importe"))))))</f>
        <v/>
      </c>
      <c r="J189" s="42" t="str">
        <f>IF(C189="","",COUNTIFS(Libros!$D$6:$D$205,D189,Libros!$C$6:$C$205,"&lt;="&amp;Configuracion!$D$9))</f>
        <v/>
      </c>
      <c r="K189" s="39"/>
    </row>
    <row r="190" ht="27.75" customHeight="1">
      <c r="C190" s="38"/>
      <c r="D190" s="39"/>
      <c r="E190" s="39"/>
      <c r="F190" s="40"/>
      <c r="G190" s="40"/>
      <c r="H190" s="41" t="str">
        <f t="shared" si="1"/>
        <v/>
      </c>
      <c r="I190" s="42" t="str">
        <f>IF(C190="","",IF(C190&gt;Configuracion!$D$9,"Fuera de período",IF(D190="","Sin ID",IF(OR(COUNTIFS($D$6:$D$205,D190,$C$6:$C$205,"&lt;="&amp;Configuracion!$D$9)&gt;1,J190&gt;1),"ID duplicado",IF(J190=0,"Pendiente",IF(COUNTIFS(Libros!$D$6:$D$205,D190,Libros!$H$6:$H$205,H190,Libros!$C$6:$C$205,"&lt;="&amp;Configuracion!$D$9)=1,"Conciliado","Revisar importe"))))))</f>
        <v/>
      </c>
      <c r="J190" s="42" t="str">
        <f>IF(C190="","",COUNTIFS(Libros!$D$6:$D$205,D190,Libros!$C$6:$C$205,"&lt;="&amp;Configuracion!$D$9))</f>
        <v/>
      </c>
      <c r="K190" s="39"/>
    </row>
    <row r="191" ht="27.75" customHeight="1">
      <c r="C191" s="38"/>
      <c r="D191" s="39"/>
      <c r="E191" s="39"/>
      <c r="F191" s="40"/>
      <c r="G191" s="40"/>
      <c r="H191" s="41" t="str">
        <f t="shared" si="1"/>
        <v/>
      </c>
      <c r="I191" s="42" t="str">
        <f>IF(C191="","",IF(C191&gt;Configuracion!$D$9,"Fuera de período",IF(D191="","Sin ID",IF(OR(COUNTIFS($D$6:$D$205,D191,$C$6:$C$205,"&lt;="&amp;Configuracion!$D$9)&gt;1,J191&gt;1),"ID duplicado",IF(J191=0,"Pendiente",IF(COUNTIFS(Libros!$D$6:$D$205,D191,Libros!$H$6:$H$205,H191,Libros!$C$6:$C$205,"&lt;="&amp;Configuracion!$D$9)=1,"Conciliado","Revisar importe"))))))</f>
        <v/>
      </c>
      <c r="J191" s="42" t="str">
        <f>IF(C191="","",COUNTIFS(Libros!$D$6:$D$205,D191,Libros!$C$6:$C$205,"&lt;="&amp;Configuracion!$D$9))</f>
        <v/>
      </c>
      <c r="K191" s="39"/>
    </row>
    <row r="192" ht="27.75" customHeight="1">
      <c r="C192" s="38"/>
      <c r="D192" s="39"/>
      <c r="E192" s="39"/>
      <c r="F192" s="40"/>
      <c r="G192" s="40"/>
      <c r="H192" s="41" t="str">
        <f t="shared" si="1"/>
        <v/>
      </c>
      <c r="I192" s="42" t="str">
        <f>IF(C192="","",IF(C192&gt;Configuracion!$D$9,"Fuera de período",IF(D192="","Sin ID",IF(OR(COUNTIFS($D$6:$D$205,D192,$C$6:$C$205,"&lt;="&amp;Configuracion!$D$9)&gt;1,J192&gt;1),"ID duplicado",IF(J192=0,"Pendiente",IF(COUNTIFS(Libros!$D$6:$D$205,D192,Libros!$H$6:$H$205,H192,Libros!$C$6:$C$205,"&lt;="&amp;Configuracion!$D$9)=1,"Conciliado","Revisar importe"))))))</f>
        <v/>
      </c>
      <c r="J192" s="42" t="str">
        <f>IF(C192="","",COUNTIFS(Libros!$D$6:$D$205,D192,Libros!$C$6:$C$205,"&lt;="&amp;Configuracion!$D$9))</f>
        <v/>
      </c>
      <c r="K192" s="39"/>
    </row>
    <row r="193" ht="27.75" customHeight="1">
      <c r="C193" s="38"/>
      <c r="D193" s="39"/>
      <c r="E193" s="39"/>
      <c r="F193" s="40"/>
      <c r="G193" s="40"/>
      <c r="H193" s="41" t="str">
        <f t="shared" si="1"/>
        <v/>
      </c>
      <c r="I193" s="42" t="str">
        <f>IF(C193="","",IF(C193&gt;Configuracion!$D$9,"Fuera de período",IF(D193="","Sin ID",IF(OR(COUNTIFS($D$6:$D$205,D193,$C$6:$C$205,"&lt;="&amp;Configuracion!$D$9)&gt;1,J193&gt;1),"ID duplicado",IF(J193=0,"Pendiente",IF(COUNTIFS(Libros!$D$6:$D$205,D193,Libros!$H$6:$H$205,H193,Libros!$C$6:$C$205,"&lt;="&amp;Configuracion!$D$9)=1,"Conciliado","Revisar importe"))))))</f>
        <v/>
      </c>
      <c r="J193" s="42" t="str">
        <f>IF(C193="","",COUNTIFS(Libros!$D$6:$D$205,D193,Libros!$C$6:$C$205,"&lt;="&amp;Configuracion!$D$9))</f>
        <v/>
      </c>
      <c r="K193" s="39"/>
    </row>
    <row r="194" ht="27.75" customHeight="1">
      <c r="C194" s="38"/>
      <c r="D194" s="39"/>
      <c r="E194" s="39"/>
      <c r="F194" s="40"/>
      <c r="G194" s="40"/>
      <c r="H194" s="41" t="str">
        <f t="shared" si="1"/>
        <v/>
      </c>
      <c r="I194" s="42" t="str">
        <f>IF(C194="","",IF(C194&gt;Configuracion!$D$9,"Fuera de período",IF(D194="","Sin ID",IF(OR(COUNTIFS($D$6:$D$205,D194,$C$6:$C$205,"&lt;="&amp;Configuracion!$D$9)&gt;1,J194&gt;1),"ID duplicado",IF(J194=0,"Pendiente",IF(COUNTIFS(Libros!$D$6:$D$205,D194,Libros!$H$6:$H$205,H194,Libros!$C$6:$C$205,"&lt;="&amp;Configuracion!$D$9)=1,"Conciliado","Revisar importe"))))))</f>
        <v/>
      </c>
      <c r="J194" s="42" t="str">
        <f>IF(C194="","",COUNTIFS(Libros!$D$6:$D$205,D194,Libros!$C$6:$C$205,"&lt;="&amp;Configuracion!$D$9))</f>
        <v/>
      </c>
      <c r="K194" s="39"/>
    </row>
    <row r="195" ht="27.75" customHeight="1">
      <c r="C195" s="38"/>
      <c r="D195" s="39"/>
      <c r="E195" s="39"/>
      <c r="F195" s="40"/>
      <c r="G195" s="40"/>
      <c r="H195" s="41" t="str">
        <f t="shared" si="1"/>
        <v/>
      </c>
      <c r="I195" s="42" t="str">
        <f>IF(C195="","",IF(C195&gt;Configuracion!$D$9,"Fuera de período",IF(D195="","Sin ID",IF(OR(COUNTIFS($D$6:$D$205,D195,$C$6:$C$205,"&lt;="&amp;Configuracion!$D$9)&gt;1,J195&gt;1),"ID duplicado",IF(J195=0,"Pendiente",IF(COUNTIFS(Libros!$D$6:$D$205,D195,Libros!$H$6:$H$205,H195,Libros!$C$6:$C$205,"&lt;="&amp;Configuracion!$D$9)=1,"Conciliado","Revisar importe"))))))</f>
        <v/>
      </c>
      <c r="J195" s="42" t="str">
        <f>IF(C195="","",COUNTIFS(Libros!$D$6:$D$205,D195,Libros!$C$6:$C$205,"&lt;="&amp;Configuracion!$D$9))</f>
        <v/>
      </c>
      <c r="K195" s="39"/>
    </row>
    <row r="196" ht="27.75" customHeight="1">
      <c r="C196" s="38"/>
      <c r="D196" s="39"/>
      <c r="E196" s="39"/>
      <c r="F196" s="40"/>
      <c r="G196" s="40"/>
      <c r="H196" s="41" t="str">
        <f t="shared" si="1"/>
        <v/>
      </c>
      <c r="I196" s="42" t="str">
        <f>IF(C196="","",IF(C196&gt;Configuracion!$D$9,"Fuera de período",IF(D196="","Sin ID",IF(OR(COUNTIFS($D$6:$D$205,D196,$C$6:$C$205,"&lt;="&amp;Configuracion!$D$9)&gt;1,J196&gt;1),"ID duplicado",IF(J196=0,"Pendiente",IF(COUNTIFS(Libros!$D$6:$D$205,D196,Libros!$H$6:$H$205,H196,Libros!$C$6:$C$205,"&lt;="&amp;Configuracion!$D$9)=1,"Conciliado","Revisar importe"))))))</f>
        <v/>
      </c>
      <c r="J196" s="42" t="str">
        <f>IF(C196="","",COUNTIFS(Libros!$D$6:$D$205,D196,Libros!$C$6:$C$205,"&lt;="&amp;Configuracion!$D$9))</f>
        <v/>
      </c>
      <c r="K196" s="39"/>
    </row>
    <row r="197" ht="27.75" customHeight="1">
      <c r="C197" s="38"/>
      <c r="D197" s="39"/>
      <c r="E197" s="39"/>
      <c r="F197" s="40"/>
      <c r="G197" s="40"/>
      <c r="H197" s="41" t="str">
        <f t="shared" si="1"/>
        <v/>
      </c>
      <c r="I197" s="42" t="str">
        <f>IF(C197="","",IF(C197&gt;Configuracion!$D$9,"Fuera de período",IF(D197="","Sin ID",IF(OR(COUNTIFS($D$6:$D$205,D197,$C$6:$C$205,"&lt;="&amp;Configuracion!$D$9)&gt;1,J197&gt;1),"ID duplicado",IF(J197=0,"Pendiente",IF(COUNTIFS(Libros!$D$6:$D$205,D197,Libros!$H$6:$H$205,H197,Libros!$C$6:$C$205,"&lt;="&amp;Configuracion!$D$9)=1,"Conciliado","Revisar importe"))))))</f>
        <v/>
      </c>
      <c r="J197" s="42" t="str">
        <f>IF(C197="","",COUNTIFS(Libros!$D$6:$D$205,D197,Libros!$C$6:$C$205,"&lt;="&amp;Configuracion!$D$9))</f>
        <v/>
      </c>
      <c r="K197" s="39"/>
    </row>
    <row r="198" ht="27.75" customHeight="1">
      <c r="C198" s="38"/>
      <c r="D198" s="39"/>
      <c r="E198" s="39"/>
      <c r="F198" s="40"/>
      <c r="G198" s="40"/>
      <c r="H198" s="41" t="str">
        <f t="shared" si="1"/>
        <v/>
      </c>
      <c r="I198" s="42" t="str">
        <f>IF(C198="","",IF(C198&gt;Configuracion!$D$9,"Fuera de período",IF(D198="","Sin ID",IF(OR(COUNTIFS($D$6:$D$205,D198,$C$6:$C$205,"&lt;="&amp;Configuracion!$D$9)&gt;1,J198&gt;1),"ID duplicado",IF(J198=0,"Pendiente",IF(COUNTIFS(Libros!$D$6:$D$205,D198,Libros!$H$6:$H$205,H198,Libros!$C$6:$C$205,"&lt;="&amp;Configuracion!$D$9)=1,"Conciliado","Revisar importe"))))))</f>
        <v/>
      </c>
      <c r="J198" s="42" t="str">
        <f>IF(C198="","",COUNTIFS(Libros!$D$6:$D$205,D198,Libros!$C$6:$C$205,"&lt;="&amp;Configuracion!$D$9))</f>
        <v/>
      </c>
      <c r="K198" s="39"/>
    </row>
    <row r="199" ht="27.75" customHeight="1">
      <c r="C199" s="38"/>
      <c r="D199" s="39"/>
      <c r="E199" s="39"/>
      <c r="F199" s="40"/>
      <c r="G199" s="40"/>
      <c r="H199" s="41" t="str">
        <f t="shared" si="1"/>
        <v/>
      </c>
      <c r="I199" s="42" t="str">
        <f>IF(C199="","",IF(C199&gt;Configuracion!$D$9,"Fuera de período",IF(D199="","Sin ID",IF(OR(COUNTIFS($D$6:$D$205,D199,$C$6:$C$205,"&lt;="&amp;Configuracion!$D$9)&gt;1,J199&gt;1),"ID duplicado",IF(J199=0,"Pendiente",IF(COUNTIFS(Libros!$D$6:$D$205,D199,Libros!$H$6:$H$205,H199,Libros!$C$6:$C$205,"&lt;="&amp;Configuracion!$D$9)=1,"Conciliado","Revisar importe"))))))</f>
        <v/>
      </c>
      <c r="J199" s="42" t="str">
        <f>IF(C199="","",COUNTIFS(Libros!$D$6:$D$205,D199,Libros!$C$6:$C$205,"&lt;="&amp;Configuracion!$D$9))</f>
        <v/>
      </c>
      <c r="K199" s="39"/>
    </row>
    <row r="200" ht="27.75" customHeight="1">
      <c r="C200" s="38"/>
      <c r="D200" s="39"/>
      <c r="E200" s="39"/>
      <c r="F200" s="40"/>
      <c r="G200" s="40"/>
      <c r="H200" s="41" t="str">
        <f t="shared" si="1"/>
        <v/>
      </c>
      <c r="I200" s="42" t="str">
        <f>IF(C200="","",IF(C200&gt;Configuracion!$D$9,"Fuera de período",IF(D200="","Sin ID",IF(OR(COUNTIFS($D$6:$D$205,D200,$C$6:$C$205,"&lt;="&amp;Configuracion!$D$9)&gt;1,J200&gt;1),"ID duplicado",IF(J200=0,"Pendiente",IF(COUNTIFS(Libros!$D$6:$D$205,D200,Libros!$H$6:$H$205,H200,Libros!$C$6:$C$205,"&lt;="&amp;Configuracion!$D$9)=1,"Conciliado","Revisar importe"))))))</f>
        <v/>
      </c>
      <c r="J200" s="42" t="str">
        <f>IF(C200="","",COUNTIFS(Libros!$D$6:$D$205,D200,Libros!$C$6:$C$205,"&lt;="&amp;Configuracion!$D$9))</f>
        <v/>
      </c>
      <c r="K200" s="39"/>
    </row>
    <row r="201" ht="27.75" customHeight="1">
      <c r="C201" s="38"/>
      <c r="D201" s="39"/>
      <c r="E201" s="39"/>
      <c r="F201" s="40"/>
      <c r="G201" s="40"/>
      <c r="H201" s="41" t="str">
        <f t="shared" si="1"/>
        <v/>
      </c>
      <c r="I201" s="42" t="str">
        <f>IF(C201="","",IF(C201&gt;Configuracion!$D$9,"Fuera de período",IF(D201="","Sin ID",IF(OR(COUNTIFS($D$6:$D$205,D201,$C$6:$C$205,"&lt;="&amp;Configuracion!$D$9)&gt;1,J201&gt;1),"ID duplicado",IF(J201=0,"Pendiente",IF(COUNTIFS(Libros!$D$6:$D$205,D201,Libros!$H$6:$H$205,H201,Libros!$C$6:$C$205,"&lt;="&amp;Configuracion!$D$9)=1,"Conciliado","Revisar importe"))))))</f>
        <v/>
      </c>
      <c r="J201" s="42" t="str">
        <f>IF(C201="","",COUNTIFS(Libros!$D$6:$D$205,D201,Libros!$C$6:$C$205,"&lt;="&amp;Configuracion!$D$9))</f>
        <v/>
      </c>
      <c r="K201" s="39"/>
    </row>
    <row r="202" ht="27.75" customHeight="1">
      <c r="C202" s="38"/>
      <c r="D202" s="39"/>
      <c r="E202" s="39"/>
      <c r="F202" s="40"/>
      <c r="G202" s="40"/>
      <c r="H202" s="41" t="str">
        <f t="shared" si="1"/>
        <v/>
      </c>
      <c r="I202" s="42" t="str">
        <f>IF(C202="","",IF(C202&gt;Configuracion!$D$9,"Fuera de período",IF(D202="","Sin ID",IF(OR(COUNTIFS($D$6:$D$205,D202,$C$6:$C$205,"&lt;="&amp;Configuracion!$D$9)&gt;1,J202&gt;1),"ID duplicado",IF(J202=0,"Pendiente",IF(COUNTIFS(Libros!$D$6:$D$205,D202,Libros!$H$6:$H$205,H202,Libros!$C$6:$C$205,"&lt;="&amp;Configuracion!$D$9)=1,"Conciliado","Revisar importe"))))))</f>
        <v/>
      </c>
      <c r="J202" s="42" t="str">
        <f>IF(C202="","",COUNTIFS(Libros!$D$6:$D$205,D202,Libros!$C$6:$C$205,"&lt;="&amp;Configuracion!$D$9))</f>
        <v/>
      </c>
      <c r="K202" s="39"/>
    </row>
    <row r="203" ht="27.75" customHeight="1">
      <c r="C203" s="38"/>
      <c r="D203" s="39"/>
      <c r="E203" s="39"/>
      <c r="F203" s="40"/>
      <c r="G203" s="40"/>
      <c r="H203" s="41" t="str">
        <f t="shared" si="1"/>
        <v/>
      </c>
      <c r="I203" s="42" t="str">
        <f>IF(C203="","",IF(C203&gt;Configuracion!$D$9,"Fuera de período",IF(D203="","Sin ID",IF(OR(COUNTIFS($D$6:$D$205,D203,$C$6:$C$205,"&lt;="&amp;Configuracion!$D$9)&gt;1,J203&gt;1),"ID duplicado",IF(J203=0,"Pendiente",IF(COUNTIFS(Libros!$D$6:$D$205,D203,Libros!$H$6:$H$205,H203,Libros!$C$6:$C$205,"&lt;="&amp;Configuracion!$D$9)=1,"Conciliado","Revisar importe"))))))</f>
        <v/>
      </c>
      <c r="J203" s="42" t="str">
        <f>IF(C203="","",COUNTIFS(Libros!$D$6:$D$205,D203,Libros!$C$6:$C$205,"&lt;="&amp;Configuracion!$D$9))</f>
        <v/>
      </c>
      <c r="K203" s="39"/>
    </row>
    <row r="204" ht="27.75" customHeight="1">
      <c r="C204" s="38"/>
      <c r="D204" s="39"/>
      <c r="E204" s="39"/>
      <c r="F204" s="40"/>
      <c r="G204" s="40"/>
      <c r="H204" s="41" t="str">
        <f t="shared" si="1"/>
        <v/>
      </c>
      <c r="I204" s="42" t="str">
        <f>IF(C204="","",IF(C204&gt;Configuracion!$D$9,"Fuera de período",IF(D204="","Sin ID",IF(OR(COUNTIFS($D$6:$D$205,D204,$C$6:$C$205,"&lt;="&amp;Configuracion!$D$9)&gt;1,J204&gt;1),"ID duplicado",IF(J204=0,"Pendiente",IF(COUNTIFS(Libros!$D$6:$D$205,D204,Libros!$H$6:$H$205,H204,Libros!$C$6:$C$205,"&lt;="&amp;Configuracion!$D$9)=1,"Conciliado","Revisar importe"))))))</f>
        <v/>
      </c>
      <c r="J204" s="42" t="str">
        <f>IF(C204="","",COUNTIFS(Libros!$D$6:$D$205,D204,Libros!$C$6:$C$205,"&lt;="&amp;Configuracion!$D$9))</f>
        <v/>
      </c>
      <c r="K204" s="39"/>
    </row>
    <row r="205" ht="27.75" customHeight="1">
      <c r="C205" s="38"/>
      <c r="D205" s="39"/>
      <c r="E205" s="39"/>
      <c r="F205" s="40"/>
      <c r="G205" s="40"/>
      <c r="H205" s="41" t="str">
        <f t="shared" si="1"/>
        <v/>
      </c>
      <c r="I205" s="42" t="str">
        <f>IF(C205="","",IF(C205&gt;Configuracion!$D$9,"Fuera de período",IF(D205="","Sin ID",IF(OR(COUNTIFS($D$6:$D$205,D205,$C$6:$C$205,"&lt;="&amp;Configuracion!$D$9)&gt;1,J205&gt;1),"ID duplicado",IF(J205=0,"Pendiente",IF(COUNTIFS(Libros!$D$6:$D$205,D205,Libros!$H$6:$H$205,H205,Libros!$C$6:$C$205,"&lt;="&amp;Configuracion!$D$9)=1,"Conciliado","Revisar importe"))))))</f>
        <v/>
      </c>
      <c r="J205" s="42" t="str">
        <f>IF(C205="","",COUNTIFS(Libros!$D$6:$D$205,D205,Libros!$C$6:$C$205,"&lt;="&amp;Configuracion!$D$9))</f>
        <v/>
      </c>
      <c r="K205" s="39"/>
    </row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I6:I205">
    <cfRule type="containsText" dxfId="0" priority="1" operator="containsText" text="Revisar">
      <formula>NOT(ISERROR(SEARCH(("Revisar"),(I6))))</formula>
    </cfRule>
  </conditionalFormatting>
  <conditionalFormatting sqref="I6:I205">
    <cfRule type="containsText" dxfId="1" priority="2" operator="containsText" text="Pendiente">
      <formula>NOT(ISERROR(SEARCH(("Pendiente"),(I6))))</formula>
    </cfRule>
  </conditionalFormatting>
  <dataValidations>
    <dataValidation type="decimal" operator="greaterThanOrEqual" allowBlank="1" showErrorMessage="1" sqref="F6:G205">
      <formula1>0.0</formula1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>
      <pane xSplit="4.0" ySplit="5.0" topLeftCell="E6" activePane="bottomRight" state="frozen"/>
      <selection activeCell="E1" sqref="E1" pane="topRight"/>
      <selection activeCell="A6" sqref="A6" pane="bottomLeft"/>
      <selection activeCell="E6" sqref="E6" pane="bottomRight"/>
    </sheetView>
  </sheetViews>
  <sheetFormatPr customHeight="1" defaultColWidth="12.63" defaultRowHeight="15.0"/>
  <cols>
    <col customWidth="1" min="1" max="2" width="3.0"/>
    <col customWidth="1" min="3" max="3" width="15.0"/>
    <col customWidth="1" min="4" max="4" width="17.0"/>
    <col customWidth="1" min="5" max="5" width="30.0"/>
    <col customWidth="1" min="6" max="8" width="18.0"/>
    <col customWidth="1" min="9" max="9" width="23.0"/>
    <col customWidth="1" min="10" max="10" width="16.0"/>
    <col customWidth="1" min="11" max="11" width="43.0"/>
    <col customWidth="1" min="12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4.75" customHeight="1">
      <c r="A2" s="1"/>
      <c r="B2" s="1"/>
      <c r="C2" s="2" t="s">
        <v>55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ht="42.0" customHeight="1">
      <c r="A5" s="1"/>
      <c r="B5" s="1"/>
      <c r="C5" s="6" t="s">
        <v>7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1"/>
      <c r="M5" s="1"/>
      <c r="N5" s="1"/>
      <c r="O5" s="1"/>
      <c r="P5" s="1"/>
      <c r="Q5" s="1"/>
    </row>
    <row r="6" ht="27.75" customHeight="1">
      <c r="A6" s="1"/>
      <c r="B6" s="1"/>
      <c r="C6" s="11">
        <v>46300.0</v>
      </c>
      <c r="D6" s="12" t="s">
        <v>20</v>
      </c>
      <c r="E6" s="12" t="s">
        <v>22</v>
      </c>
      <c r="F6" s="16">
        <v>1000000.0</v>
      </c>
      <c r="G6" s="16">
        <v>0.0</v>
      </c>
      <c r="H6" s="25">
        <f t="shared" ref="H6:H205" si="1">IF(C6="","",F6-G6)</f>
        <v>1000000</v>
      </c>
      <c r="I6" s="29" t="str">
        <f>IF(C6="","",IF(C6&gt;Configuracion!$D$9,"Fuera de período",IF(D6="","Sin ID",IF(OR(COUNTIFS($D$6:$D$205,D6,$C$6:$C$205,"&lt;="&amp;Configuracion!$D$9)&gt;1,J6&gt;1),"ID duplicado",IF(J6=0,"Pendiente",IF(COUNTIFS(Banco!$D$6:$D$205,D6,Banco!$H$6:$H$205,H6,Banco!$C$6:$C$205,"&lt;="&amp;Configuracion!$D$9)=1,"Conciliado","Revisar importe"))))))</f>
        <v>Conciliado</v>
      </c>
      <c r="J6" s="29">
        <f>IF(C6="","",COUNTIFS(Banco!$D$6:$D$205,D6,Banco!$C$6:$C$205,"&lt;="&amp;Configuracion!$D$9))</f>
        <v>1</v>
      </c>
      <c r="K6" s="12"/>
      <c r="L6" s="1"/>
      <c r="M6" s="1"/>
      <c r="N6" s="1"/>
      <c r="O6" s="1"/>
      <c r="P6" s="1"/>
      <c r="Q6" s="1"/>
    </row>
    <row r="7" ht="27.75" customHeight="1">
      <c r="A7" s="1"/>
      <c r="B7" s="1"/>
      <c r="C7" s="11">
        <v>46305.0</v>
      </c>
      <c r="D7" s="12" t="s">
        <v>43</v>
      </c>
      <c r="E7" s="12" t="s">
        <v>44</v>
      </c>
      <c r="F7" s="16">
        <v>0.0</v>
      </c>
      <c r="G7" s="16">
        <v>400000.0</v>
      </c>
      <c r="H7" s="25">
        <f t="shared" si="1"/>
        <v>-400000</v>
      </c>
      <c r="I7" s="29" t="str">
        <f>IF(C7="","",IF(C7&gt;Configuracion!$D$9,"Fuera de período",IF(D7="","Sin ID",IF(OR(COUNTIFS($D$6:$D$205,D7,$C$6:$C$205,"&lt;="&amp;Configuracion!$D$9)&gt;1,J7&gt;1),"ID duplicado",IF(J7=0,"Pendiente",IF(COUNTIFS(Banco!$D$6:$D$205,D7,Banco!$H$6:$H$205,H7,Banco!$C$6:$C$205,"&lt;="&amp;Configuracion!$D$9)=1,"Conciliado","Revisar importe"))))))</f>
        <v>Conciliado</v>
      </c>
      <c r="J7" s="29">
        <f>IF(C7="","",COUNTIFS(Banco!$D$6:$D$205,D7,Banco!$C$6:$C$205,"&lt;="&amp;Configuracion!$D$9))</f>
        <v>1</v>
      </c>
      <c r="K7" s="12"/>
      <c r="L7" s="1"/>
      <c r="M7" s="1"/>
      <c r="N7" s="1"/>
      <c r="O7" s="1"/>
      <c r="P7" s="1"/>
      <c r="Q7" s="1"/>
    </row>
    <row r="8" ht="27.75" customHeight="1">
      <c r="A8" s="1"/>
      <c r="B8" s="1"/>
      <c r="C8" s="11">
        <v>46326.0</v>
      </c>
      <c r="D8" s="12" t="s">
        <v>79</v>
      </c>
      <c r="E8" s="12" t="s">
        <v>81</v>
      </c>
      <c r="F8" s="16">
        <v>300000.0</v>
      </c>
      <c r="G8" s="16">
        <v>0.0</v>
      </c>
      <c r="H8" s="25">
        <f t="shared" si="1"/>
        <v>300000</v>
      </c>
      <c r="I8" s="29" t="str">
        <f>IF(C8="","",IF(C8&gt;Configuracion!$D$9,"Fuera de período",IF(D8="","Sin ID",IF(OR(COUNTIFS($D$6:$D$205,D8,$C$6:$C$205,"&lt;="&amp;Configuracion!$D$9)&gt;1,J8&gt;1),"ID duplicado",IF(J8=0,"Pendiente",IF(COUNTIFS(Banco!$D$6:$D$205,D8,Banco!$H$6:$H$205,H8,Banco!$C$6:$C$205,"&lt;="&amp;Configuracion!$D$9)=1,"Conciliado","Revisar importe"))))))</f>
        <v>Pendiente</v>
      </c>
      <c r="J8" s="29">
        <f>IF(C8="","",COUNTIFS(Banco!$D$6:$D$205,D8,Banco!$C$6:$C$205,"&lt;="&amp;Configuracion!$D$9))</f>
        <v>0</v>
      </c>
      <c r="K8" s="12" t="s">
        <v>86</v>
      </c>
      <c r="L8" s="1"/>
      <c r="M8" s="1"/>
      <c r="N8" s="1"/>
      <c r="O8" s="1"/>
      <c r="P8" s="1"/>
      <c r="Q8" s="1"/>
    </row>
    <row r="9" ht="27.75" customHeight="1">
      <c r="A9" s="1"/>
      <c r="B9" s="1"/>
      <c r="C9" s="11">
        <v>46326.0</v>
      </c>
      <c r="D9" s="12" t="s">
        <v>87</v>
      </c>
      <c r="E9" s="12" t="s">
        <v>88</v>
      </c>
      <c r="F9" s="16">
        <v>0.0</v>
      </c>
      <c r="G9" s="16">
        <v>200000.0</v>
      </c>
      <c r="H9" s="25">
        <f t="shared" si="1"/>
        <v>-200000</v>
      </c>
      <c r="I9" s="29" t="str">
        <f>IF(C9="","",IF(C9&gt;Configuracion!$D$9,"Fuera de período",IF(D9="","Sin ID",IF(OR(COUNTIFS($D$6:$D$205,D9,$C$6:$C$205,"&lt;="&amp;Configuracion!$D$9)&gt;1,J9&gt;1),"ID duplicado",IF(J9=0,"Pendiente",IF(COUNTIFS(Banco!$D$6:$D$205,D9,Banco!$H$6:$H$205,H9,Banco!$C$6:$C$205,"&lt;="&amp;Configuracion!$D$9)=1,"Conciliado","Revisar importe"))))))</f>
        <v>Pendiente</v>
      </c>
      <c r="J9" s="29">
        <f>IF(C9="","",COUNTIFS(Banco!$D$6:$D$205,D9,Banco!$C$6:$C$205,"&lt;="&amp;Configuracion!$D$9))</f>
        <v>0</v>
      </c>
      <c r="K9" s="12" t="s">
        <v>89</v>
      </c>
      <c r="L9" s="1"/>
      <c r="M9" s="1"/>
      <c r="N9" s="1"/>
      <c r="O9" s="1"/>
      <c r="P9" s="1"/>
      <c r="Q9" s="1"/>
    </row>
    <row r="10" ht="27.75" customHeight="1">
      <c r="A10" s="1"/>
      <c r="B10" s="1"/>
      <c r="C10" s="36"/>
      <c r="D10" s="37"/>
      <c r="E10" s="37"/>
      <c r="F10" s="22"/>
      <c r="G10" s="22"/>
      <c r="H10" s="25" t="str">
        <f t="shared" si="1"/>
        <v/>
      </c>
      <c r="I10" s="29" t="str">
        <f>IF(C10="","",IF(C10&gt;Configuracion!$D$9,"Fuera de período",IF(D10="","Sin ID",IF(OR(COUNTIFS($D$6:$D$205,D10,$C$6:$C$205,"&lt;="&amp;Configuracion!$D$9)&gt;1,J10&gt;1),"ID duplicado",IF(J10=0,"Pendiente",IF(COUNTIFS(Banco!$D$6:$D$205,D10,Banco!$H$6:$H$205,H10,Banco!$C$6:$C$205,"&lt;="&amp;Configuracion!$D$9)=1,"Conciliado","Revisar importe"))))))</f>
        <v/>
      </c>
      <c r="J10" s="29" t="str">
        <f>IF(C10="","",COUNTIFS(Banco!$D$6:$D$205,D10,Banco!$C$6:$C$205,"&lt;="&amp;Configuracion!$D$9))</f>
        <v/>
      </c>
      <c r="K10" s="12"/>
      <c r="L10" s="1"/>
      <c r="M10" s="1"/>
      <c r="N10" s="1"/>
      <c r="O10" s="1"/>
      <c r="P10" s="1"/>
      <c r="Q10" s="1"/>
    </row>
    <row r="11" ht="27.75" customHeight="1">
      <c r="A11" s="1"/>
      <c r="B11" s="1"/>
      <c r="C11" s="11"/>
      <c r="D11" s="12"/>
      <c r="E11" s="12"/>
      <c r="F11" s="16"/>
      <c r="G11" s="16"/>
      <c r="H11" s="25" t="str">
        <f t="shared" si="1"/>
        <v/>
      </c>
      <c r="I11" s="29" t="str">
        <f>IF(C11="","",IF(C11&gt;Configuracion!$D$9,"Fuera de período",IF(D11="","Sin ID",IF(OR(COUNTIFS($D$6:$D$205,D11,$C$6:$C$205,"&lt;="&amp;Configuracion!$D$9)&gt;1,J11&gt;1),"ID duplicado",IF(J11=0,"Pendiente",IF(COUNTIFS(Banco!$D$6:$D$205,D11,Banco!$H$6:$H$205,H11,Banco!$C$6:$C$205,"&lt;="&amp;Configuracion!$D$9)=1,"Conciliado","Revisar importe"))))))</f>
        <v/>
      </c>
      <c r="J11" s="29" t="str">
        <f>IF(C11="","",COUNTIFS(Banco!$D$6:$D$205,D11,Banco!$C$6:$C$205,"&lt;="&amp;Configuracion!$D$9))</f>
        <v/>
      </c>
      <c r="K11" s="12"/>
      <c r="L11" s="1"/>
      <c r="M11" s="1"/>
      <c r="N11" s="1"/>
      <c r="O11" s="1"/>
      <c r="P11" s="1"/>
      <c r="Q11" s="1"/>
    </row>
    <row r="12" ht="27.75" customHeight="1">
      <c r="A12" s="1"/>
      <c r="B12" s="1"/>
      <c r="C12" s="11"/>
      <c r="D12" s="12"/>
      <c r="E12" s="12"/>
      <c r="F12" s="16"/>
      <c r="G12" s="16"/>
      <c r="H12" s="25" t="str">
        <f t="shared" si="1"/>
        <v/>
      </c>
      <c r="I12" s="29" t="str">
        <f>IF(C12="","",IF(C12&gt;Configuracion!$D$9,"Fuera de período",IF(D12="","Sin ID",IF(OR(COUNTIFS($D$6:$D$205,D12,$C$6:$C$205,"&lt;="&amp;Configuracion!$D$9)&gt;1,J12&gt;1),"ID duplicado",IF(J12=0,"Pendiente",IF(COUNTIFS(Banco!$D$6:$D$205,D12,Banco!$H$6:$H$205,H12,Banco!$C$6:$C$205,"&lt;="&amp;Configuracion!$D$9)=1,"Conciliado","Revisar importe"))))))</f>
        <v/>
      </c>
      <c r="J12" s="29" t="str">
        <f>IF(C12="","",COUNTIFS(Banco!$D$6:$D$205,D12,Banco!$C$6:$C$205,"&lt;="&amp;Configuracion!$D$9))</f>
        <v/>
      </c>
      <c r="K12" s="12"/>
      <c r="L12" s="1"/>
      <c r="M12" s="1"/>
      <c r="N12" s="1"/>
      <c r="O12" s="1"/>
      <c r="P12" s="1"/>
      <c r="Q12" s="1"/>
    </row>
    <row r="13" ht="27.75" customHeight="1">
      <c r="A13" s="1"/>
      <c r="B13" s="1"/>
      <c r="C13" s="11"/>
      <c r="D13" s="12"/>
      <c r="E13" s="12"/>
      <c r="F13" s="16"/>
      <c r="G13" s="16"/>
      <c r="H13" s="25" t="str">
        <f t="shared" si="1"/>
        <v/>
      </c>
      <c r="I13" s="29" t="str">
        <f>IF(C13="","",IF(C13&gt;Configuracion!$D$9,"Fuera de período",IF(D13="","Sin ID",IF(OR(COUNTIFS($D$6:$D$205,D13,$C$6:$C$205,"&lt;="&amp;Configuracion!$D$9)&gt;1,J13&gt;1),"ID duplicado",IF(J13=0,"Pendiente",IF(COUNTIFS(Banco!$D$6:$D$205,D13,Banco!$H$6:$H$205,H13,Banco!$C$6:$C$205,"&lt;="&amp;Configuracion!$D$9)=1,"Conciliado","Revisar importe"))))))</f>
        <v/>
      </c>
      <c r="J13" s="29" t="str">
        <f>IF(C13="","",COUNTIFS(Banco!$D$6:$D$205,D13,Banco!$C$6:$C$205,"&lt;="&amp;Configuracion!$D$9))</f>
        <v/>
      </c>
      <c r="K13" s="12"/>
      <c r="L13" s="1"/>
      <c r="M13" s="1"/>
      <c r="N13" s="1"/>
      <c r="O13" s="1"/>
      <c r="P13" s="1"/>
      <c r="Q13" s="1"/>
    </row>
    <row r="14" ht="27.75" customHeight="1">
      <c r="A14" s="1"/>
      <c r="B14" s="1"/>
      <c r="C14" s="11"/>
      <c r="D14" s="12"/>
      <c r="E14" s="12"/>
      <c r="F14" s="16"/>
      <c r="G14" s="16"/>
      <c r="H14" s="25" t="str">
        <f t="shared" si="1"/>
        <v/>
      </c>
      <c r="I14" s="29" t="str">
        <f>IF(C14="","",IF(C14&gt;Configuracion!$D$9,"Fuera de período",IF(D14="","Sin ID",IF(OR(COUNTIFS($D$6:$D$205,D14,$C$6:$C$205,"&lt;="&amp;Configuracion!$D$9)&gt;1,J14&gt;1),"ID duplicado",IF(J14=0,"Pendiente",IF(COUNTIFS(Banco!$D$6:$D$205,D14,Banco!$H$6:$H$205,H14,Banco!$C$6:$C$205,"&lt;="&amp;Configuracion!$D$9)=1,"Conciliado","Revisar importe"))))))</f>
        <v/>
      </c>
      <c r="J14" s="29" t="str">
        <f>IF(C14="","",COUNTIFS(Banco!$D$6:$D$205,D14,Banco!$C$6:$C$205,"&lt;="&amp;Configuracion!$D$9))</f>
        <v/>
      </c>
      <c r="K14" s="12"/>
      <c r="L14" s="1"/>
      <c r="M14" s="1"/>
      <c r="N14" s="1"/>
      <c r="O14" s="1"/>
      <c r="P14" s="1"/>
      <c r="Q14" s="1"/>
    </row>
    <row r="15" ht="27.75" customHeight="1">
      <c r="A15" s="1"/>
      <c r="B15" s="1"/>
      <c r="C15" s="11"/>
      <c r="D15" s="12"/>
      <c r="E15" s="12"/>
      <c r="F15" s="16"/>
      <c r="G15" s="16"/>
      <c r="H15" s="25" t="str">
        <f t="shared" si="1"/>
        <v/>
      </c>
      <c r="I15" s="29" t="str">
        <f>IF(C15="","",IF(C15&gt;Configuracion!$D$9,"Fuera de período",IF(D15="","Sin ID",IF(OR(COUNTIFS($D$6:$D$205,D15,$C$6:$C$205,"&lt;="&amp;Configuracion!$D$9)&gt;1,J15&gt;1),"ID duplicado",IF(J15=0,"Pendiente",IF(COUNTIFS(Banco!$D$6:$D$205,D15,Banco!$H$6:$H$205,H15,Banco!$C$6:$C$205,"&lt;="&amp;Configuracion!$D$9)=1,"Conciliado","Revisar importe"))))))</f>
        <v/>
      </c>
      <c r="J15" s="29" t="str">
        <f>IF(C15="","",COUNTIFS(Banco!$D$6:$D$205,D15,Banco!$C$6:$C$205,"&lt;="&amp;Configuracion!$D$9))</f>
        <v/>
      </c>
      <c r="K15" s="12"/>
      <c r="L15" s="1"/>
      <c r="M15" s="1"/>
      <c r="N15" s="1"/>
      <c r="O15" s="1"/>
      <c r="P15" s="1"/>
      <c r="Q15" s="1"/>
    </row>
    <row r="16" ht="27.75" customHeight="1">
      <c r="A16" s="1"/>
      <c r="B16" s="1"/>
      <c r="C16" s="11"/>
      <c r="D16" s="12"/>
      <c r="E16" s="12"/>
      <c r="F16" s="16"/>
      <c r="G16" s="16"/>
      <c r="H16" s="25" t="str">
        <f t="shared" si="1"/>
        <v/>
      </c>
      <c r="I16" s="29" t="str">
        <f>IF(C16="","",IF(C16&gt;Configuracion!$D$9,"Fuera de período",IF(D16="","Sin ID",IF(OR(COUNTIFS($D$6:$D$205,D16,$C$6:$C$205,"&lt;="&amp;Configuracion!$D$9)&gt;1,J16&gt;1),"ID duplicado",IF(J16=0,"Pendiente",IF(COUNTIFS(Banco!$D$6:$D$205,D16,Banco!$H$6:$H$205,H16,Banco!$C$6:$C$205,"&lt;="&amp;Configuracion!$D$9)=1,"Conciliado","Revisar importe"))))))</f>
        <v/>
      </c>
      <c r="J16" s="29" t="str">
        <f>IF(C16="","",COUNTIFS(Banco!$D$6:$D$205,D16,Banco!$C$6:$C$205,"&lt;="&amp;Configuracion!$D$9))</f>
        <v/>
      </c>
      <c r="K16" s="12"/>
      <c r="L16" s="1"/>
      <c r="M16" s="1"/>
      <c r="N16" s="1"/>
      <c r="O16" s="1"/>
      <c r="P16" s="1"/>
      <c r="Q16" s="1"/>
    </row>
    <row r="17" ht="27.75" customHeight="1">
      <c r="A17" s="1"/>
      <c r="B17" s="1"/>
      <c r="C17" s="11"/>
      <c r="D17" s="12"/>
      <c r="E17" s="12"/>
      <c r="F17" s="16"/>
      <c r="G17" s="16"/>
      <c r="H17" s="25" t="str">
        <f t="shared" si="1"/>
        <v/>
      </c>
      <c r="I17" s="29" t="str">
        <f>IF(C17="","",IF(C17&gt;Configuracion!$D$9,"Fuera de período",IF(D17="","Sin ID",IF(OR(COUNTIFS($D$6:$D$205,D17,$C$6:$C$205,"&lt;="&amp;Configuracion!$D$9)&gt;1,J17&gt;1),"ID duplicado",IF(J17=0,"Pendiente",IF(COUNTIFS(Banco!$D$6:$D$205,D17,Banco!$H$6:$H$205,H17,Banco!$C$6:$C$205,"&lt;="&amp;Configuracion!$D$9)=1,"Conciliado","Revisar importe"))))))</f>
        <v/>
      </c>
      <c r="J17" s="29" t="str">
        <f>IF(C17="","",COUNTIFS(Banco!$D$6:$D$205,D17,Banco!$C$6:$C$205,"&lt;="&amp;Configuracion!$D$9))</f>
        <v/>
      </c>
      <c r="K17" s="12"/>
      <c r="L17" s="1"/>
      <c r="M17" s="1"/>
      <c r="N17" s="1"/>
      <c r="O17" s="1"/>
      <c r="P17" s="1"/>
      <c r="Q17" s="1"/>
    </row>
    <row r="18" ht="27.75" customHeight="1">
      <c r="A18" s="1"/>
      <c r="B18" s="1"/>
      <c r="C18" s="11"/>
      <c r="D18" s="12"/>
      <c r="E18" s="12"/>
      <c r="F18" s="16"/>
      <c r="G18" s="16"/>
      <c r="H18" s="25" t="str">
        <f t="shared" si="1"/>
        <v/>
      </c>
      <c r="I18" s="29" t="str">
        <f>IF(C18="","",IF(C18&gt;Configuracion!$D$9,"Fuera de período",IF(D18="","Sin ID",IF(OR(COUNTIFS($D$6:$D$205,D18,$C$6:$C$205,"&lt;="&amp;Configuracion!$D$9)&gt;1,J18&gt;1),"ID duplicado",IF(J18=0,"Pendiente",IF(COUNTIFS(Banco!$D$6:$D$205,D18,Banco!$H$6:$H$205,H18,Banco!$C$6:$C$205,"&lt;="&amp;Configuracion!$D$9)=1,"Conciliado","Revisar importe"))))))</f>
        <v/>
      </c>
      <c r="J18" s="29" t="str">
        <f>IF(C18="","",COUNTIFS(Banco!$D$6:$D$205,D18,Banco!$C$6:$C$205,"&lt;="&amp;Configuracion!$D$9))</f>
        <v/>
      </c>
      <c r="K18" s="12"/>
      <c r="L18" s="1"/>
      <c r="M18" s="1"/>
      <c r="N18" s="1"/>
      <c r="O18" s="1"/>
      <c r="P18" s="1"/>
      <c r="Q18" s="1"/>
    </row>
    <row r="19" ht="27.75" customHeight="1">
      <c r="A19" s="1"/>
      <c r="B19" s="1"/>
      <c r="C19" s="11"/>
      <c r="D19" s="12"/>
      <c r="E19" s="12"/>
      <c r="F19" s="16"/>
      <c r="G19" s="16"/>
      <c r="H19" s="25" t="str">
        <f t="shared" si="1"/>
        <v/>
      </c>
      <c r="I19" s="29" t="str">
        <f>IF(C19="","",IF(C19&gt;Configuracion!$D$9,"Fuera de período",IF(D19="","Sin ID",IF(OR(COUNTIFS($D$6:$D$205,D19,$C$6:$C$205,"&lt;="&amp;Configuracion!$D$9)&gt;1,J19&gt;1),"ID duplicado",IF(J19=0,"Pendiente",IF(COUNTIFS(Banco!$D$6:$D$205,D19,Banco!$H$6:$H$205,H19,Banco!$C$6:$C$205,"&lt;="&amp;Configuracion!$D$9)=1,"Conciliado","Revisar importe"))))))</f>
        <v/>
      </c>
      <c r="J19" s="29" t="str">
        <f>IF(C19="","",COUNTIFS(Banco!$D$6:$D$205,D19,Banco!$C$6:$C$205,"&lt;="&amp;Configuracion!$D$9))</f>
        <v/>
      </c>
      <c r="K19" s="12"/>
      <c r="L19" s="1"/>
      <c r="M19" s="1"/>
      <c r="N19" s="1"/>
      <c r="O19" s="1"/>
      <c r="P19" s="1"/>
      <c r="Q19" s="1"/>
    </row>
    <row r="20" ht="27.75" customHeight="1">
      <c r="A20" s="1"/>
      <c r="B20" s="1"/>
      <c r="C20" s="11"/>
      <c r="D20" s="12"/>
      <c r="E20" s="12"/>
      <c r="F20" s="16"/>
      <c r="G20" s="16"/>
      <c r="H20" s="25" t="str">
        <f t="shared" si="1"/>
        <v/>
      </c>
      <c r="I20" s="29" t="str">
        <f>IF(C20="","",IF(C20&gt;Configuracion!$D$9,"Fuera de período",IF(D20="","Sin ID",IF(OR(COUNTIFS($D$6:$D$205,D20,$C$6:$C$205,"&lt;="&amp;Configuracion!$D$9)&gt;1,J20&gt;1),"ID duplicado",IF(J20=0,"Pendiente",IF(COUNTIFS(Banco!$D$6:$D$205,D20,Banco!$H$6:$H$205,H20,Banco!$C$6:$C$205,"&lt;="&amp;Configuracion!$D$9)=1,"Conciliado","Revisar importe"))))))</f>
        <v/>
      </c>
      <c r="J20" s="29" t="str">
        <f>IF(C20="","",COUNTIFS(Banco!$D$6:$D$205,D20,Banco!$C$6:$C$205,"&lt;="&amp;Configuracion!$D$9))</f>
        <v/>
      </c>
      <c r="K20" s="12"/>
      <c r="L20" s="1"/>
      <c r="M20" s="1"/>
      <c r="N20" s="1"/>
      <c r="O20" s="1"/>
      <c r="P20" s="1"/>
      <c r="Q20" s="1"/>
    </row>
    <row r="21" ht="27.75" customHeight="1">
      <c r="A21" s="1"/>
      <c r="B21" s="1"/>
      <c r="C21" s="11"/>
      <c r="D21" s="12"/>
      <c r="E21" s="12"/>
      <c r="F21" s="16"/>
      <c r="G21" s="16"/>
      <c r="H21" s="25" t="str">
        <f t="shared" si="1"/>
        <v/>
      </c>
      <c r="I21" s="29" t="str">
        <f>IF(C21="","",IF(C21&gt;Configuracion!$D$9,"Fuera de período",IF(D21="","Sin ID",IF(OR(COUNTIFS($D$6:$D$205,D21,$C$6:$C$205,"&lt;="&amp;Configuracion!$D$9)&gt;1,J21&gt;1),"ID duplicado",IF(J21=0,"Pendiente",IF(COUNTIFS(Banco!$D$6:$D$205,D21,Banco!$H$6:$H$205,H21,Banco!$C$6:$C$205,"&lt;="&amp;Configuracion!$D$9)=1,"Conciliado","Revisar importe"))))))</f>
        <v/>
      </c>
      <c r="J21" s="29" t="str">
        <f>IF(C21="","",COUNTIFS(Banco!$D$6:$D$205,D21,Banco!$C$6:$C$205,"&lt;="&amp;Configuracion!$D$9))</f>
        <v/>
      </c>
      <c r="K21" s="12"/>
      <c r="L21" s="1"/>
      <c r="M21" s="1"/>
      <c r="N21" s="1"/>
      <c r="O21" s="1"/>
      <c r="P21" s="1"/>
      <c r="Q21" s="1"/>
    </row>
    <row r="22" ht="27.75" customHeight="1">
      <c r="A22" s="1"/>
      <c r="B22" s="1"/>
      <c r="C22" s="11"/>
      <c r="D22" s="12"/>
      <c r="E22" s="12"/>
      <c r="F22" s="16"/>
      <c r="G22" s="16"/>
      <c r="H22" s="25" t="str">
        <f t="shared" si="1"/>
        <v/>
      </c>
      <c r="I22" s="29" t="str">
        <f>IF(C22="","",IF(C22&gt;Configuracion!$D$9,"Fuera de período",IF(D22="","Sin ID",IF(OR(COUNTIFS($D$6:$D$205,D22,$C$6:$C$205,"&lt;="&amp;Configuracion!$D$9)&gt;1,J22&gt;1),"ID duplicado",IF(J22=0,"Pendiente",IF(COUNTIFS(Banco!$D$6:$D$205,D22,Banco!$H$6:$H$205,H22,Banco!$C$6:$C$205,"&lt;="&amp;Configuracion!$D$9)=1,"Conciliado","Revisar importe"))))))</f>
        <v/>
      </c>
      <c r="J22" s="29" t="str">
        <f>IF(C22="","",COUNTIFS(Banco!$D$6:$D$205,D22,Banco!$C$6:$C$205,"&lt;="&amp;Configuracion!$D$9))</f>
        <v/>
      </c>
      <c r="K22" s="12"/>
      <c r="L22" s="1"/>
      <c r="M22" s="1"/>
      <c r="N22" s="1"/>
      <c r="O22" s="1"/>
      <c r="P22" s="1"/>
      <c r="Q22" s="1"/>
    </row>
    <row r="23" ht="27.75" customHeight="1">
      <c r="A23" s="1"/>
      <c r="B23" s="1"/>
      <c r="C23" s="11"/>
      <c r="D23" s="12"/>
      <c r="E23" s="12"/>
      <c r="F23" s="16"/>
      <c r="G23" s="16"/>
      <c r="H23" s="25" t="str">
        <f t="shared" si="1"/>
        <v/>
      </c>
      <c r="I23" s="29" t="str">
        <f>IF(C23="","",IF(C23&gt;Configuracion!$D$9,"Fuera de período",IF(D23="","Sin ID",IF(OR(COUNTIFS($D$6:$D$205,D23,$C$6:$C$205,"&lt;="&amp;Configuracion!$D$9)&gt;1,J23&gt;1),"ID duplicado",IF(J23=0,"Pendiente",IF(COUNTIFS(Banco!$D$6:$D$205,D23,Banco!$H$6:$H$205,H23,Banco!$C$6:$C$205,"&lt;="&amp;Configuracion!$D$9)=1,"Conciliado","Revisar importe"))))))</f>
        <v/>
      </c>
      <c r="J23" s="29" t="str">
        <f>IF(C23="","",COUNTIFS(Banco!$D$6:$D$205,D23,Banco!$C$6:$C$205,"&lt;="&amp;Configuracion!$D$9))</f>
        <v/>
      </c>
      <c r="K23" s="12"/>
      <c r="L23" s="1"/>
      <c r="M23" s="1"/>
      <c r="N23" s="1"/>
      <c r="O23" s="1"/>
      <c r="P23" s="1"/>
      <c r="Q23" s="1"/>
    </row>
    <row r="24" ht="27.75" customHeight="1">
      <c r="A24" s="1"/>
      <c r="B24" s="1"/>
      <c r="C24" s="11"/>
      <c r="D24" s="12"/>
      <c r="E24" s="12"/>
      <c r="F24" s="16"/>
      <c r="G24" s="16"/>
      <c r="H24" s="25" t="str">
        <f t="shared" si="1"/>
        <v/>
      </c>
      <c r="I24" s="29" t="str">
        <f>IF(C24="","",IF(C24&gt;Configuracion!$D$9,"Fuera de período",IF(D24="","Sin ID",IF(OR(COUNTIFS($D$6:$D$205,D24,$C$6:$C$205,"&lt;="&amp;Configuracion!$D$9)&gt;1,J24&gt;1),"ID duplicado",IF(J24=0,"Pendiente",IF(COUNTIFS(Banco!$D$6:$D$205,D24,Banco!$H$6:$H$205,H24,Banco!$C$6:$C$205,"&lt;="&amp;Configuracion!$D$9)=1,"Conciliado","Revisar importe"))))))</f>
        <v/>
      </c>
      <c r="J24" s="29" t="str">
        <f>IF(C24="","",COUNTIFS(Banco!$D$6:$D$205,D24,Banco!$C$6:$C$205,"&lt;="&amp;Configuracion!$D$9))</f>
        <v/>
      </c>
      <c r="K24" s="12"/>
      <c r="L24" s="1"/>
      <c r="M24" s="1"/>
      <c r="N24" s="1"/>
      <c r="O24" s="1"/>
      <c r="P24" s="1"/>
      <c r="Q24" s="1"/>
    </row>
    <row r="25" ht="27.75" customHeight="1">
      <c r="A25" s="1"/>
      <c r="B25" s="1"/>
      <c r="C25" s="11"/>
      <c r="D25" s="12"/>
      <c r="E25" s="12"/>
      <c r="F25" s="16"/>
      <c r="G25" s="16"/>
      <c r="H25" s="25" t="str">
        <f t="shared" si="1"/>
        <v/>
      </c>
      <c r="I25" s="29" t="str">
        <f>IF(C25="","",IF(C25&gt;Configuracion!$D$9,"Fuera de período",IF(D25="","Sin ID",IF(OR(COUNTIFS($D$6:$D$205,D25,$C$6:$C$205,"&lt;="&amp;Configuracion!$D$9)&gt;1,J25&gt;1),"ID duplicado",IF(J25=0,"Pendiente",IF(COUNTIFS(Banco!$D$6:$D$205,D25,Banco!$H$6:$H$205,H25,Banco!$C$6:$C$205,"&lt;="&amp;Configuracion!$D$9)=1,"Conciliado","Revisar importe"))))))</f>
        <v/>
      </c>
      <c r="J25" s="29" t="str">
        <f>IF(C25="","",COUNTIFS(Banco!$D$6:$D$205,D25,Banco!$C$6:$C$205,"&lt;="&amp;Configuracion!$D$9))</f>
        <v/>
      </c>
      <c r="K25" s="12"/>
      <c r="L25" s="1"/>
      <c r="M25" s="1"/>
      <c r="N25" s="1"/>
      <c r="O25" s="1"/>
      <c r="P25" s="1"/>
      <c r="Q25" s="1"/>
    </row>
    <row r="26" ht="27.75" customHeight="1">
      <c r="A26" s="1"/>
      <c r="B26" s="1"/>
      <c r="C26" s="11"/>
      <c r="D26" s="12"/>
      <c r="E26" s="12"/>
      <c r="F26" s="16"/>
      <c r="G26" s="16"/>
      <c r="H26" s="25" t="str">
        <f t="shared" si="1"/>
        <v/>
      </c>
      <c r="I26" s="29" t="str">
        <f>IF(C26="","",IF(C26&gt;Configuracion!$D$9,"Fuera de período",IF(D26="","Sin ID",IF(OR(COUNTIFS($D$6:$D$205,D26,$C$6:$C$205,"&lt;="&amp;Configuracion!$D$9)&gt;1,J26&gt;1),"ID duplicado",IF(J26=0,"Pendiente",IF(COUNTIFS(Banco!$D$6:$D$205,D26,Banco!$H$6:$H$205,H26,Banco!$C$6:$C$205,"&lt;="&amp;Configuracion!$D$9)=1,"Conciliado","Revisar importe"))))))</f>
        <v/>
      </c>
      <c r="J26" s="29" t="str">
        <f>IF(C26="","",COUNTIFS(Banco!$D$6:$D$205,D26,Banco!$C$6:$C$205,"&lt;="&amp;Configuracion!$D$9))</f>
        <v/>
      </c>
      <c r="K26" s="12"/>
      <c r="L26" s="1"/>
      <c r="M26" s="1"/>
      <c r="N26" s="1"/>
      <c r="O26" s="1"/>
      <c r="P26" s="1"/>
      <c r="Q26" s="1"/>
    </row>
    <row r="27" ht="27.75" customHeight="1">
      <c r="A27" s="1"/>
      <c r="B27" s="1"/>
      <c r="C27" s="11"/>
      <c r="D27" s="12"/>
      <c r="E27" s="12"/>
      <c r="F27" s="16"/>
      <c r="G27" s="16"/>
      <c r="H27" s="25" t="str">
        <f t="shared" si="1"/>
        <v/>
      </c>
      <c r="I27" s="29" t="str">
        <f>IF(C27="","",IF(C27&gt;Configuracion!$D$9,"Fuera de período",IF(D27="","Sin ID",IF(OR(COUNTIFS($D$6:$D$205,D27,$C$6:$C$205,"&lt;="&amp;Configuracion!$D$9)&gt;1,J27&gt;1),"ID duplicado",IF(J27=0,"Pendiente",IF(COUNTIFS(Banco!$D$6:$D$205,D27,Banco!$H$6:$H$205,H27,Banco!$C$6:$C$205,"&lt;="&amp;Configuracion!$D$9)=1,"Conciliado","Revisar importe"))))))</f>
        <v/>
      </c>
      <c r="J27" s="29" t="str">
        <f>IF(C27="","",COUNTIFS(Banco!$D$6:$D$205,D27,Banco!$C$6:$C$205,"&lt;="&amp;Configuracion!$D$9))</f>
        <v/>
      </c>
      <c r="K27" s="12"/>
      <c r="L27" s="1"/>
      <c r="M27" s="1"/>
      <c r="N27" s="1"/>
      <c r="O27" s="1"/>
      <c r="P27" s="1"/>
      <c r="Q27" s="1"/>
    </row>
    <row r="28" ht="27.75" customHeight="1">
      <c r="A28" s="1"/>
      <c r="B28" s="1"/>
      <c r="C28" s="11"/>
      <c r="D28" s="12"/>
      <c r="E28" s="12"/>
      <c r="F28" s="16"/>
      <c r="G28" s="16"/>
      <c r="H28" s="25" t="str">
        <f t="shared" si="1"/>
        <v/>
      </c>
      <c r="I28" s="29" t="str">
        <f>IF(C28="","",IF(C28&gt;Configuracion!$D$9,"Fuera de período",IF(D28="","Sin ID",IF(OR(COUNTIFS($D$6:$D$205,D28,$C$6:$C$205,"&lt;="&amp;Configuracion!$D$9)&gt;1,J28&gt;1),"ID duplicado",IF(J28=0,"Pendiente",IF(COUNTIFS(Banco!$D$6:$D$205,D28,Banco!$H$6:$H$205,H28,Banco!$C$6:$C$205,"&lt;="&amp;Configuracion!$D$9)=1,"Conciliado","Revisar importe"))))))</f>
        <v/>
      </c>
      <c r="J28" s="29" t="str">
        <f>IF(C28="","",COUNTIFS(Banco!$D$6:$D$205,D28,Banco!$C$6:$C$205,"&lt;="&amp;Configuracion!$D$9))</f>
        <v/>
      </c>
      <c r="K28" s="12"/>
      <c r="L28" s="1"/>
      <c r="M28" s="1"/>
      <c r="N28" s="1"/>
      <c r="O28" s="1"/>
      <c r="P28" s="1"/>
      <c r="Q28" s="1"/>
    </row>
    <row r="29" ht="27.75" customHeight="1">
      <c r="A29" s="1"/>
      <c r="B29" s="1"/>
      <c r="C29" s="11"/>
      <c r="D29" s="12"/>
      <c r="E29" s="12"/>
      <c r="F29" s="16"/>
      <c r="G29" s="16"/>
      <c r="H29" s="25" t="str">
        <f t="shared" si="1"/>
        <v/>
      </c>
      <c r="I29" s="29" t="str">
        <f>IF(C29="","",IF(C29&gt;Configuracion!$D$9,"Fuera de período",IF(D29="","Sin ID",IF(OR(COUNTIFS($D$6:$D$205,D29,$C$6:$C$205,"&lt;="&amp;Configuracion!$D$9)&gt;1,J29&gt;1),"ID duplicado",IF(J29=0,"Pendiente",IF(COUNTIFS(Banco!$D$6:$D$205,D29,Banco!$H$6:$H$205,H29,Banco!$C$6:$C$205,"&lt;="&amp;Configuracion!$D$9)=1,"Conciliado","Revisar importe"))))))</f>
        <v/>
      </c>
      <c r="J29" s="29" t="str">
        <f>IF(C29="","",COUNTIFS(Banco!$D$6:$D$205,D29,Banco!$C$6:$C$205,"&lt;="&amp;Configuracion!$D$9))</f>
        <v/>
      </c>
      <c r="K29" s="12"/>
      <c r="L29" s="1"/>
      <c r="M29" s="1"/>
      <c r="N29" s="1"/>
      <c r="O29" s="1"/>
      <c r="P29" s="1"/>
      <c r="Q29" s="1"/>
    </row>
    <row r="30" ht="27.75" customHeight="1">
      <c r="A30" s="1"/>
      <c r="B30" s="1"/>
      <c r="C30" s="11"/>
      <c r="D30" s="12"/>
      <c r="E30" s="12"/>
      <c r="F30" s="16"/>
      <c r="G30" s="16"/>
      <c r="H30" s="25" t="str">
        <f t="shared" si="1"/>
        <v/>
      </c>
      <c r="I30" s="29" t="str">
        <f>IF(C30="","",IF(C30&gt;Configuracion!$D$9,"Fuera de período",IF(D30="","Sin ID",IF(OR(COUNTIFS($D$6:$D$205,D30,$C$6:$C$205,"&lt;="&amp;Configuracion!$D$9)&gt;1,J30&gt;1),"ID duplicado",IF(J30=0,"Pendiente",IF(COUNTIFS(Banco!$D$6:$D$205,D30,Banco!$H$6:$H$205,H30,Banco!$C$6:$C$205,"&lt;="&amp;Configuracion!$D$9)=1,"Conciliado","Revisar importe"))))))</f>
        <v/>
      </c>
      <c r="J30" s="29" t="str">
        <f>IF(C30="","",COUNTIFS(Banco!$D$6:$D$205,D30,Banco!$C$6:$C$205,"&lt;="&amp;Configuracion!$D$9))</f>
        <v/>
      </c>
      <c r="K30" s="12"/>
      <c r="L30" s="1"/>
      <c r="M30" s="1"/>
      <c r="N30" s="1"/>
      <c r="O30" s="1"/>
      <c r="P30" s="1"/>
      <c r="Q30" s="1"/>
    </row>
    <row r="31" ht="27.75" customHeight="1">
      <c r="A31" s="1"/>
      <c r="B31" s="1"/>
      <c r="C31" s="11"/>
      <c r="D31" s="12"/>
      <c r="E31" s="12"/>
      <c r="F31" s="16"/>
      <c r="G31" s="16"/>
      <c r="H31" s="25" t="str">
        <f t="shared" si="1"/>
        <v/>
      </c>
      <c r="I31" s="29" t="str">
        <f>IF(C31="","",IF(C31&gt;Configuracion!$D$9,"Fuera de período",IF(D31="","Sin ID",IF(OR(COUNTIFS($D$6:$D$205,D31,$C$6:$C$205,"&lt;="&amp;Configuracion!$D$9)&gt;1,J31&gt;1),"ID duplicado",IF(J31=0,"Pendiente",IF(COUNTIFS(Banco!$D$6:$D$205,D31,Banco!$H$6:$H$205,H31,Banco!$C$6:$C$205,"&lt;="&amp;Configuracion!$D$9)=1,"Conciliado","Revisar importe"))))))</f>
        <v/>
      </c>
      <c r="J31" s="29" t="str">
        <f>IF(C31="","",COUNTIFS(Banco!$D$6:$D$205,D31,Banco!$C$6:$C$205,"&lt;="&amp;Configuracion!$D$9))</f>
        <v/>
      </c>
      <c r="K31" s="12"/>
      <c r="L31" s="1"/>
      <c r="M31" s="1"/>
      <c r="N31" s="1"/>
      <c r="O31" s="1"/>
      <c r="P31" s="1"/>
      <c r="Q31" s="1"/>
    </row>
    <row r="32" ht="27.75" customHeight="1">
      <c r="A32" s="1"/>
      <c r="B32" s="1"/>
      <c r="C32" s="11"/>
      <c r="D32" s="12"/>
      <c r="E32" s="12"/>
      <c r="F32" s="16"/>
      <c r="G32" s="16"/>
      <c r="H32" s="25" t="str">
        <f t="shared" si="1"/>
        <v/>
      </c>
      <c r="I32" s="29" t="str">
        <f>IF(C32="","",IF(C32&gt;Configuracion!$D$9,"Fuera de período",IF(D32="","Sin ID",IF(OR(COUNTIFS($D$6:$D$205,D32,$C$6:$C$205,"&lt;="&amp;Configuracion!$D$9)&gt;1,J32&gt;1),"ID duplicado",IF(J32=0,"Pendiente",IF(COUNTIFS(Banco!$D$6:$D$205,D32,Banco!$H$6:$H$205,H32,Banco!$C$6:$C$205,"&lt;="&amp;Configuracion!$D$9)=1,"Conciliado","Revisar importe"))))))</f>
        <v/>
      </c>
      <c r="J32" s="29" t="str">
        <f>IF(C32="","",COUNTIFS(Banco!$D$6:$D$205,D32,Banco!$C$6:$C$205,"&lt;="&amp;Configuracion!$D$9))</f>
        <v/>
      </c>
      <c r="K32" s="12"/>
      <c r="L32" s="1"/>
      <c r="M32" s="1"/>
      <c r="N32" s="1"/>
      <c r="O32" s="1"/>
      <c r="P32" s="1"/>
      <c r="Q32" s="1"/>
    </row>
    <row r="33" ht="27.75" customHeight="1">
      <c r="A33" s="1"/>
      <c r="B33" s="1"/>
      <c r="C33" s="11"/>
      <c r="D33" s="12"/>
      <c r="E33" s="12"/>
      <c r="F33" s="16"/>
      <c r="G33" s="16"/>
      <c r="H33" s="25" t="str">
        <f t="shared" si="1"/>
        <v/>
      </c>
      <c r="I33" s="29" t="str">
        <f>IF(C33="","",IF(C33&gt;Configuracion!$D$9,"Fuera de período",IF(D33="","Sin ID",IF(OR(COUNTIFS($D$6:$D$205,D33,$C$6:$C$205,"&lt;="&amp;Configuracion!$D$9)&gt;1,J33&gt;1),"ID duplicado",IF(J33=0,"Pendiente",IF(COUNTIFS(Banco!$D$6:$D$205,D33,Banco!$H$6:$H$205,H33,Banco!$C$6:$C$205,"&lt;="&amp;Configuracion!$D$9)=1,"Conciliado","Revisar importe"))))))</f>
        <v/>
      </c>
      <c r="J33" s="29" t="str">
        <f>IF(C33="","",COUNTIFS(Banco!$D$6:$D$205,D33,Banco!$C$6:$C$205,"&lt;="&amp;Configuracion!$D$9))</f>
        <v/>
      </c>
      <c r="K33" s="12"/>
      <c r="L33" s="1"/>
      <c r="M33" s="1"/>
      <c r="N33" s="1"/>
      <c r="O33" s="1"/>
      <c r="P33" s="1"/>
      <c r="Q33" s="1"/>
    </row>
    <row r="34" ht="27.75" customHeight="1">
      <c r="A34" s="1"/>
      <c r="B34" s="1"/>
      <c r="C34" s="11"/>
      <c r="D34" s="12"/>
      <c r="E34" s="12"/>
      <c r="F34" s="16"/>
      <c r="G34" s="16"/>
      <c r="H34" s="25" t="str">
        <f t="shared" si="1"/>
        <v/>
      </c>
      <c r="I34" s="29" t="str">
        <f>IF(C34="","",IF(C34&gt;Configuracion!$D$9,"Fuera de período",IF(D34="","Sin ID",IF(OR(COUNTIFS($D$6:$D$205,D34,$C$6:$C$205,"&lt;="&amp;Configuracion!$D$9)&gt;1,J34&gt;1),"ID duplicado",IF(J34=0,"Pendiente",IF(COUNTIFS(Banco!$D$6:$D$205,D34,Banco!$H$6:$H$205,H34,Banco!$C$6:$C$205,"&lt;="&amp;Configuracion!$D$9)=1,"Conciliado","Revisar importe"))))))</f>
        <v/>
      </c>
      <c r="J34" s="29" t="str">
        <f>IF(C34="","",COUNTIFS(Banco!$D$6:$D$205,D34,Banco!$C$6:$C$205,"&lt;="&amp;Configuracion!$D$9))</f>
        <v/>
      </c>
      <c r="K34" s="12"/>
      <c r="L34" s="1"/>
      <c r="M34" s="1"/>
      <c r="N34" s="1"/>
      <c r="O34" s="1"/>
      <c r="P34" s="1"/>
      <c r="Q34" s="1"/>
    </row>
    <row r="35" ht="27.75" customHeight="1">
      <c r="A35" s="1"/>
      <c r="B35" s="1"/>
      <c r="C35" s="11"/>
      <c r="D35" s="12"/>
      <c r="E35" s="12"/>
      <c r="F35" s="16"/>
      <c r="G35" s="16"/>
      <c r="H35" s="25" t="str">
        <f t="shared" si="1"/>
        <v/>
      </c>
      <c r="I35" s="29" t="str">
        <f>IF(C35="","",IF(C35&gt;Configuracion!$D$9,"Fuera de período",IF(D35="","Sin ID",IF(OR(COUNTIFS($D$6:$D$205,D35,$C$6:$C$205,"&lt;="&amp;Configuracion!$D$9)&gt;1,J35&gt;1),"ID duplicado",IF(J35=0,"Pendiente",IF(COUNTIFS(Banco!$D$6:$D$205,D35,Banco!$H$6:$H$205,H35,Banco!$C$6:$C$205,"&lt;="&amp;Configuracion!$D$9)=1,"Conciliado","Revisar importe"))))))</f>
        <v/>
      </c>
      <c r="J35" s="29" t="str">
        <f>IF(C35="","",COUNTIFS(Banco!$D$6:$D$205,D35,Banco!$C$6:$C$205,"&lt;="&amp;Configuracion!$D$9))</f>
        <v/>
      </c>
      <c r="K35" s="12"/>
      <c r="L35" s="1"/>
      <c r="M35" s="1"/>
      <c r="N35" s="1"/>
      <c r="O35" s="1"/>
      <c r="P35" s="1"/>
      <c r="Q35" s="1"/>
    </row>
    <row r="36" ht="27.75" customHeight="1">
      <c r="A36" s="1"/>
      <c r="B36" s="1"/>
      <c r="C36" s="11"/>
      <c r="D36" s="12"/>
      <c r="E36" s="12"/>
      <c r="F36" s="16"/>
      <c r="G36" s="16"/>
      <c r="H36" s="25" t="str">
        <f t="shared" si="1"/>
        <v/>
      </c>
      <c r="I36" s="29" t="str">
        <f>IF(C36="","",IF(C36&gt;Configuracion!$D$9,"Fuera de período",IF(D36="","Sin ID",IF(OR(COUNTIFS($D$6:$D$205,D36,$C$6:$C$205,"&lt;="&amp;Configuracion!$D$9)&gt;1,J36&gt;1),"ID duplicado",IF(J36=0,"Pendiente",IF(COUNTIFS(Banco!$D$6:$D$205,D36,Banco!$H$6:$H$205,H36,Banco!$C$6:$C$205,"&lt;="&amp;Configuracion!$D$9)=1,"Conciliado","Revisar importe"))))))</f>
        <v/>
      </c>
      <c r="J36" s="29" t="str">
        <f>IF(C36="","",COUNTIFS(Banco!$D$6:$D$205,D36,Banco!$C$6:$C$205,"&lt;="&amp;Configuracion!$D$9))</f>
        <v/>
      </c>
      <c r="K36" s="12"/>
      <c r="L36" s="1"/>
      <c r="M36" s="1"/>
      <c r="N36" s="1"/>
      <c r="O36" s="1"/>
      <c r="P36" s="1"/>
      <c r="Q36" s="1"/>
    </row>
    <row r="37" ht="27.75" customHeight="1">
      <c r="A37" s="1"/>
      <c r="B37" s="1"/>
      <c r="C37" s="11"/>
      <c r="D37" s="12"/>
      <c r="E37" s="12"/>
      <c r="F37" s="16"/>
      <c r="G37" s="16"/>
      <c r="H37" s="25" t="str">
        <f t="shared" si="1"/>
        <v/>
      </c>
      <c r="I37" s="29" t="str">
        <f>IF(C37="","",IF(C37&gt;Configuracion!$D$9,"Fuera de período",IF(D37="","Sin ID",IF(OR(COUNTIFS($D$6:$D$205,D37,$C$6:$C$205,"&lt;="&amp;Configuracion!$D$9)&gt;1,J37&gt;1),"ID duplicado",IF(J37=0,"Pendiente",IF(COUNTIFS(Banco!$D$6:$D$205,D37,Banco!$H$6:$H$205,H37,Banco!$C$6:$C$205,"&lt;="&amp;Configuracion!$D$9)=1,"Conciliado","Revisar importe"))))))</f>
        <v/>
      </c>
      <c r="J37" s="29" t="str">
        <f>IF(C37="","",COUNTIFS(Banco!$D$6:$D$205,D37,Banco!$C$6:$C$205,"&lt;="&amp;Configuracion!$D$9))</f>
        <v/>
      </c>
      <c r="K37" s="12"/>
      <c r="L37" s="1"/>
      <c r="M37" s="1"/>
      <c r="N37" s="1"/>
      <c r="O37" s="1"/>
      <c r="P37" s="1"/>
      <c r="Q37" s="1"/>
    </row>
    <row r="38" ht="27.75" customHeight="1">
      <c r="A38" s="1"/>
      <c r="B38" s="1"/>
      <c r="C38" s="11"/>
      <c r="D38" s="12"/>
      <c r="E38" s="12"/>
      <c r="F38" s="16"/>
      <c r="G38" s="16"/>
      <c r="H38" s="25" t="str">
        <f t="shared" si="1"/>
        <v/>
      </c>
      <c r="I38" s="29" t="str">
        <f>IF(C38="","",IF(C38&gt;Configuracion!$D$9,"Fuera de período",IF(D38="","Sin ID",IF(OR(COUNTIFS($D$6:$D$205,D38,$C$6:$C$205,"&lt;="&amp;Configuracion!$D$9)&gt;1,J38&gt;1),"ID duplicado",IF(J38=0,"Pendiente",IF(COUNTIFS(Banco!$D$6:$D$205,D38,Banco!$H$6:$H$205,H38,Banco!$C$6:$C$205,"&lt;="&amp;Configuracion!$D$9)=1,"Conciliado","Revisar importe"))))))</f>
        <v/>
      </c>
      <c r="J38" s="29" t="str">
        <f>IF(C38="","",COUNTIFS(Banco!$D$6:$D$205,D38,Banco!$C$6:$C$205,"&lt;="&amp;Configuracion!$D$9))</f>
        <v/>
      </c>
      <c r="K38" s="12"/>
      <c r="L38" s="1"/>
      <c r="M38" s="1"/>
      <c r="N38" s="1"/>
      <c r="O38" s="1"/>
      <c r="P38" s="1"/>
      <c r="Q38" s="1"/>
    </row>
    <row r="39" ht="27.75" customHeight="1">
      <c r="A39" s="1"/>
      <c r="B39" s="1"/>
      <c r="C39" s="11"/>
      <c r="D39" s="12"/>
      <c r="E39" s="12"/>
      <c r="F39" s="16"/>
      <c r="G39" s="16"/>
      <c r="H39" s="25" t="str">
        <f t="shared" si="1"/>
        <v/>
      </c>
      <c r="I39" s="29" t="str">
        <f>IF(C39="","",IF(C39&gt;Configuracion!$D$9,"Fuera de período",IF(D39="","Sin ID",IF(OR(COUNTIFS($D$6:$D$205,D39,$C$6:$C$205,"&lt;="&amp;Configuracion!$D$9)&gt;1,J39&gt;1),"ID duplicado",IF(J39=0,"Pendiente",IF(COUNTIFS(Banco!$D$6:$D$205,D39,Banco!$H$6:$H$205,H39,Banco!$C$6:$C$205,"&lt;="&amp;Configuracion!$D$9)=1,"Conciliado","Revisar importe"))))))</f>
        <v/>
      </c>
      <c r="J39" s="29" t="str">
        <f>IF(C39="","",COUNTIFS(Banco!$D$6:$D$205,D39,Banco!$C$6:$C$205,"&lt;="&amp;Configuracion!$D$9))</f>
        <v/>
      </c>
      <c r="K39" s="12"/>
      <c r="L39" s="1"/>
      <c r="M39" s="1"/>
      <c r="N39" s="1"/>
      <c r="O39" s="1"/>
      <c r="P39" s="1"/>
      <c r="Q39" s="1"/>
    </row>
    <row r="40" ht="27.75" customHeight="1">
      <c r="A40" s="1"/>
      <c r="B40" s="1"/>
      <c r="C40" s="11"/>
      <c r="D40" s="12"/>
      <c r="E40" s="12"/>
      <c r="F40" s="16"/>
      <c r="G40" s="16"/>
      <c r="H40" s="25" t="str">
        <f t="shared" si="1"/>
        <v/>
      </c>
      <c r="I40" s="29" t="str">
        <f>IF(C40="","",IF(C40&gt;Configuracion!$D$9,"Fuera de período",IF(D40="","Sin ID",IF(OR(COUNTIFS($D$6:$D$205,D40,$C$6:$C$205,"&lt;="&amp;Configuracion!$D$9)&gt;1,J40&gt;1),"ID duplicado",IF(J40=0,"Pendiente",IF(COUNTIFS(Banco!$D$6:$D$205,D40,Banco!$H$6:$H$205,H40,Banco!$C$6:$C$205,"&lt;="&amp;Configuracion!$D$9)=1,"Conciliado","Revisar importe"))))))</f>
        <v/>
      </c>
      <c r="J40" s="29" t="str">
        <f>IF(C40="","",COUNTIFS(Banco!$D$6:$D$205,D40,Banco!$C$6:$C$205,"&lt;="&amp;Configuracion!$D$9))</f>
        <v/>
      </c>
      <c r="K40" s="12"/>
      <c r="L40" s="1"/>
      <c r="M40" s="1"/>
      <c r="N40" s="1"/>
      <c r="O40" s="1"/>
      <c r="P40" s="1"/>
      <c r="Q40" s="1"/>
    </row>
    <row r="41" ht="27.75" customHeight="1">
      <c r="A41" s="1"/>
      <c r="B41" s="1"/>
      <c r="C41" s="11"/>
      <c r="D41" s="12"/>
      <c r="E41" s="12"/>
      <c r="F41" s="16"/>
      <c r="G41" s="16"/>
      <c r="H41" s="25" t="str">
        <f t="shared" si="1"/>
        <v/>
      </c>
      <c r="I41" s="29" t="str">
        <f>IF(C41="","",IF(C41&gt;Configuracion!$D$9,"Fuera de período",IF(D41="","Sin ID",IF(OR(COUNTIFS($D$6:$D$205,D41,$C$6:$C$205,"&lt;="&amp;Configuracion!$D$9)&gt;1,J41&gt;1),"ID duplicado",IF(J41=0,"Pendiente",IF(COUNTIFS(Banco!$D$6:$D$205,D41,Banco!$H$6:$H$205,H41,Banco!$C$6:$C$205,"&lt;="&amp;Configuracion!$D$9)=1,"Conciliado","Revisar importe"))))))</f>
        <v/>
      </c>
      <c r="J41" s="29" t="str">
        <f>IF(C41="","",COUNTIFS(Banco!$D$6:$D$205,D41,Banco!$C$6:$C$205,"&lt;="&amp;Configuracion!$D$9))</f>
        <v/>
      </c>
      <c r="K41" s="12"/>
      <c r="L41" s="1"/>
      <c r="M41" s="1"/>
      <c r="N41" s="1"/>
      <c r="O41" s="1"/>
      <c r="P41" s="1"/>
      <c r="Q41" s="1"/>
    </row>
    <row r="42" ht="27.75" customHeight="1">
      <c r="A42" s="1"/>
      <c r="B42" s="1"/>
      <c r="C42" s="11"/>
      <c r="D42" s="12"/>
      <c r="E42" s="12"/>
      <c r="F42" s="16"/>
      <c r="G42" s="16"/>
      <c r="H42" s="25" t="str">
        <f t="shared" si="1"/>
        <v/>
      </c>
      <c r="I42" s="29" t="str">
        <f>IF(C42="","",IF(C42&gt;Configuracion!$D$9,"Fuera de período",IF(D42="","Sin ID",IF(OR(COUNTIFS($D$6:$D$205,D42,$C$6:$C$205,"&lt;="&amp;Configuracion!$D$9)&gt;1,J42&gt;1),"ID duplicado",IF(J42=0,"Pendiente",IF(COUNTIFS(Banco!$D$6:$D$205,D42,Banco!$H$6:$H$205,H42,Banco!$C$6:$C$205,"&lt;="&amp;Configuracion!$D$9)=1,"Conciliado","Revisar importe"))))))</f>
        <v/>
      </c>
      <c r="J42" s="29" t="str">
        <f>IF(C42="","",COUNTIFS(Banco!$D$6:$D$205,D42,Banco!$C$6:$C$205,"&lt;="&amp;Configuracion!$D$9))</f>
        <v/>
      </c>
      <c r="K42" s="12"/>
      <c r="L42" s="1"/>
      <c r="M42" s="1"/>
      <c r="N42" s="1"/>
      <c r="O42" s="1"/>
      <c r="P42" s="1"/>
      <c r="Q42" s="1"/>
    </row>
    <row r="43" ht="27.75" customHeight="1">
      <c r="A43" s="1"/>
      <c r="B43" s="1"/>
      <c r="C43" s="11"/>
      <c r="D43" s="12"/>
      <c r="E43" s="12"/>
      <c r="F43" s="16"/>
      <c r="G43" s="16"/>
      <c r="H43" s="25" t="str">
        <f t="shared" si="1"/>
        <v/>
      </c>
      <c r="I43" s="29" t="str">
        <f>IF(C43="","",IF(C43&gt;Configuracion!$D$9,"Fuera de período",IF(D43="","Sin ID",IF(OR(COUNTIFS($D$6:$D$205,D43,$C$6:$C$205,"&lt;="&amp;Configuracion!$D$9)&gt;1,J43&gt;1),"ID duplicado",IF(J43=0,"Pendiente",IF(COUNTIFS(Banco!$D$6:$D$205,D43,Banco!$H$6:$H$205,H43,Banco!$C$6:$C$205,"&lt;="&amp;Configuracion!$D$9)=1,"Conciliado","Revisar importe"))))))</f>
        <v/>
      </c>
      <c r="J43" s="29" t="str">
        <f>IF(C43="","",COUNTIFS(Banco!$D$6:$D$205,D43,Banco!$C$6:$C$205,"&lt;="&amp;Configuracion!$D$9))</f>
        <v/>
      </c>
      <c r="K43" s="12"/>
      <c r="L43" s="1"/>
      <c r="M43" s="1"/>
      <c r="N43" s="1"/>
      <c r="O43" s="1"/>
      <c r="P43" s="1"/>
      <c r="Q43" s="1"/>
    </row>
    <row r="44" ht="27.75" customHeight="1">
      <c r="A44" s="1"/>
      <c r="B44" s="1"/>
      <c r="C44" s="11"/>
      <c r="D44" s="12"/>
      <c r="E44" s="12"/>
      <c r="F44" s="16"/>
      <c r="G44" s="16"/>
      <c r="H44" s="25" t="str">
        <f t="shared" si="1"/>
        <v/>
      </c>
      <c r="I44" s="29" t="str">
        <f>IF(C44="","",IF(C44&gt;Configuracion!$D$9,"Fuera de período",IF(D44="","Sin ID",IF(OR(COUNTIFS($D$6:$D$205,D44,$C$6:$C$205,"&lt;="&amp;Configuracion!$D$9)&gt;1,J44&gt;1),"ID duplicado",IF(J44=0,"Pendiente",IF(COUNTIFS(Banco!$D$6:$D$205,D44,Banco!$H$6:$H$205,H44,Banco!$C$6:$C$205,"&lt;="&amp;Configuracion!$D$9)=1,"Conciliado","Revisar importe"))))))</f>
        <v/>
      </c>
      <c r="J44" s="29" t="str">
        <f>IF(C44="","",COUNTIFS(Banco!$D$6:$D$205,D44,Banco!$C$6:$C$205,"&lt;="&amp;Configuracion!$D$9))</f>
        <v/>
      </c>
      <c r="K44" s="12"/>
      <c r="L44" s="1"/>
      <c r="M44" s="1"/>
      <c r="N44" s="1"/>
      <c r="O44" s="1"/>
      <c r="P44" s="1"/>
      <c r="Q44" s="1"/>
    </row>
    <row r="45" ht="27.75" customHeight="1">
      <c r="A45" s="1"/>
      <c r="B45" s="1"/>
      <c r="C45" s="11"/>
      <c r="D45" s="12"/>
      <c r="E45" s="12"/>
      <c r="F45" s="16"/>
      <c r="G45" s="16"/>
      <c r="H45" s="25" t="str">
        <f t="shared" si="1"/>
        <v/>
      </c>
      <c r="I45" s="29" t="str">
        <f>IF(C45="","",IF(C45&gt;Configuracion!$D$9,"Fuera de período",IF(D45="","Sin ID",IF(OR(COUNTIFS($D$6:$D$205,D45,$C$6:$C$205,"&lt;="&amp;Configuracion!$D$9)&gt;1,J45&gt;1),"ID duplicado",IF(J45=0,"Pendiente",IF(COUNTIFS(Banco!$D$6:$D$205,D45,Banco!$H$6:$H$205,H45,Banco!$C$6:$C$205,"&lt;="&amp;Configuracion!$D$9)=1,"Conciliado","Revisar importe"))))))</f>
        <v/>
      </c>
      <c r="J45" s="29" t="str">
        <f>IF(C45="","",COUNTIFS(Banco!$D$6:$D$205,D45,Banco!$C$6:$C$205,"&lt;="&amp;Configuracion!$D$9))</f>
        <v/>
      </c>
      <c r="K45" s="12"/>
      <c r="L45" s="1"/>
      <c r="M45" s="1"/>
      <c r="N45" s="1"/>
      <c r="O45" s="1"/>
      <c r="P45" s="1"/>
      <c r="Q45" s="1"/>
    </row>
    <row r="46" ht="27.75" customHeight="1">
      <c r="A46" s="1"/>
      <c r="B46" s="1"/>
      <c r="C46" s="11"/>
      <c r="D46" s="12"/>
      <c r="E46" s="12"/>
      <c r="F46" s="16"/>
      <c r="G46" s="16"/>
      <c r="H46" s="25" t="str">
        <f t="shared" si="1"/>
        <v/>
      </c>
      <c r="I46" s="29" t="str">
        <f>IF(C46="","",IF(C46&gt;Configuracion!$D$9,"Fuera de período",IF(D46="","Sin ID",IF(OR(COUNTIFS($D$6:$D$205,D46,$C$6:$C$205,"&lt;="&amp;Configuracion!$D$9)&gt;1,J46&gt;1),"ID duplicado",IF(J46=0,"Pendiente",IF(COUNTIFS(Banco!$D$6:$D$205,D46,Banco!$H$6:$H$205,H46,Banco!$C$6:$C$205,"&lt;="&amp;Configuracion!$D$9)=1,"Conciliado","Revisar importe"))))))</f>
        <v/>
      </c>
      <c r="J46" s="29" t="str">
        <f>IF(C46="","",COUNTIFS(Banco!$D$6:$D$205,D46,Banco!$C$6:$C$205,"&lt;="&amp;Configuracion!$D$9))</f>
        <v/>
      </c>
      <c r="K46" s="12"/>
      <c r="L46" s="1"/>
      <c r="M46" s="1"/>
      <c r="N46" s="1"/>
      <c r="O46" s="1"/>
      <c r="P46" s="1"/>
      <c r="Q46" s="1"/>
    </row>
    <row r="47" ht="27.75" customHeight="1">
      <c r="A47" s="1"/>
      <c r="B47" s="1"/>
      <c r="C47" s="11"/>
      <c r="D47" s="12"/>
      <c r="E47" s="12"/>
      <c r="F47" s="16"/>
      <c r="G47" s="16"/>
      <c r="H47" s="25" t="str">
        <f t="shared" si="1"/>
        <v/>
      </c>
      <c r="I47" s="29" t="str">
        <f>IF(C47="","",IF(C47&gt;Configuracion!$D$9,"Fuera de período",IF(D47="","Sin ID",IF(OR(COUNTIFS($D$6:$D$205,D47,$C$6:$C$205,"&lt;="&amp;Configuracion!$D$9)&gt;1,J47&gt;1),"ID duplicado",IF(J47=0,"Pendiente",IF(COUNTIFS(Banco!$D$6:$D$205,D47,Banco!$H$6:$H$205,H47,Banco!$C$6:$C$205,"&lt;="&amp;Configuracion!$D$9)=1,"Conciliado","Revisar importe"))))))</f>
        <v/>
      </c>
      <c r="J47" s="29" t="str">
        <f>IF(C47="","",COUNTIFS(Banco!$D$6:$D$205,D47,Banco!$C$6:$C$205,"&lt;="&amp;Configuracion!$D$9))</f>
        <v/>
      </c>
      <c r="K47" s="12"/>
      <c r="L47" s="1"/>
      <c r="M47" s="1"/>
      <c r="N47" s="1"/>
      <c r="O47" s="1"/>
      <c r="P47" s="1"/>
      <c r="Q47" s="1"/>
    </row>
    <row r="48" ht="27.75" customHeight="1">
      <c r="A48" s="1"/>
      <c r="B48" s="1"/>
      <c r="C48" s="11"/>
      <c r="D48" s="12"/>
      <c r="E48" s="12"/>
      <c r="F48" s="16"/>
      <c r="G48" s="16"/>
      <c r="H48" s="25" t="str">
        <f t="shared" si="1"/>
        <v/>
      </c>
      <c r="I48" s="29" t="str">
        <f>IF(C48="","",IF(C48&gt;Configuracion!$D$9,"Fuera de período",IF(D48="","Sin ID",IF(OR(COUNTIFS($D$6:$D$205,D48,$C$6:$C$205,"&lt;="&amp;Configuracion!$D$9)&gt;1,J48&gt;1),"ID duplicado",IF(J48=0,"Pendiente",IF(COUNTIFS(Banco!$D$6:$D$205,D48,Banco!$H$6:$H$205,H48,Banco!$C$6:$C$205,"&lt;="&amp;Configuracion!$D$9)=1,"Conciliado","Revisar importe"))))))</f>
        <v/>
      </c>
      <c r="J48" s="29" t="str">
        <f>IF(C48="","",COUNTIFS(Banco!$D$6:$D$205,D48,Banco!$C$6:$C$205,"&lt;="&amp;Configuracion!$D$9))</f>
        <v/>
      </c>
      <c r="K48" s="12"/>
      <c r="L48" s="1"/>
      <c r="M48" s="1"/>
      <c r="N48" s="1"/>
      <c r="O48" s="1"/>
      <c r="P48" s="1"/>
      <c r="Q48" s="1"/>
    </row>
    <row r="49" ht="27.75" customHeight="1">
      <c r="A49" s="1"/>
      <c r="B49" s="1"/>
      <c r="C49" s="11"/>
      <c r="D49" s="12"/>
      <c r="E49" s="12"/>
      <c r="F49" s="16"/>
      <c r="G49" s="16"/>
      <c r="H49" s="25" t="str">
        <f t="shared" si="1"/>
        <v/>
      </c>
      <c r="I49" s="29" t="str">
        <f>IF(C49="","",IF(C49&gt;Configuracion!$D$9,"Fuera de período",IF(D49="","Sin ID",IF(OR(COUNTIFS($D$6:$D$205,D49,$C$6:$C$205,"&lt;="&amp;Configuracion!$D$9)&gt;1,J49&gt;1),"ID duplicado",IF(J49=0,"Pendiente",IF(COUNTIFS(Banco!$D$6:$D$205,D49,Banco!$H$6:$H$205,H49,Banco!$C$6:$C$205,"&lt;="&amp;Configuracion!$D$9)=1,"Conciliado","Revisar importe"))))))</f>
        <v/>
      </c>
      <c r="J49" s="29" t="str">
        <f>IF(C49="","",COUNTIFS(Banco!$D$6:$D$205,D49,Banco!$C$6:$C$205,"&lt;="&amp;Configuracion!$D$9))</f>
        <v/>
      </c>
      <c r="K49" s="12"/>
      <c r="L49" s="1"/>
      <c r="M49" s="1"/>
      <c r="N49" s="1"/>
      <c r="O49" s="1"/>
      <c r="P49" s="1"/>
      <c r="Q49" s="1"/>
    </row>
    <row r="50" ht="27.75" customHeight="1">
      <c r="A50" s="1"/>
      <c r="B50" s="1"/>
      <c r="C50" s="11"/>
      <c r="D50" s="12"/>
      <c r="E50" s="12"/>
      <c r="F50" s="16"/>
      <c r="G50" s="16"/>
      <c r="H50" s="25" t="str">
        <f t="shared" si="1"/>
        <v/>
      </c>
      <c r="I50" s="29" t="str">
        <f>IF(C50="","",IF(C50&gt;Configuracion!$D$9,"Fuera de período",IF(D50="","Sin ID",IF(OR(COUNTIFS($D$6:$D$205,D50,$C$6:$C$205,"&lt;="&amp;Configuracion!$D$9)&gt;1,J50&gt;1),"ID duplicado",IF(J50=0,"Pendiente",IF(COUNTIFS(Banco!$D$6:$D$205,D50,Banco!$H$6:$H$205,H50,Banco!$C$6:$C$205,"&lt;="&amp;Configuracion!$D$9)=1,"Conciliado","Revisar importe"))))))</f>
        <v/>
      </c>
      <c r="J50" s="29" t="str">
        <f>IF(C50="","",COUNTIFS(Banco!$D$6:$D$205,D50,Banco!$C$6:$C$205,"&lt;="&amp;Configuracion!$D$9))</f>
        <v/>
      </c>
      <c r="K50" s="12"/>
      <c r="L50" s="1"/>
      <c r="M50" s="1"/>
      <c r="N50" s="1"/>
      <c r="O50" s="1"/>
      <c r="P50" s="1"/>
      <c r="Q50" s="1"/>
    </row>
    <row r="51" ht="27.75" customHeight="1">
      <c r="A51" s="1"/>
      <c r="B51" s="1"/>
      <c r="C51" s="11"/>
      <c r="D51" s="12"/>
      <c r="E51" s="12"/>
      <c r="F51" s="16"/>
      <c r="G51" s="16"/>
      <c r="H51" s="25" t="str">
        <f t="shared" si="1"/>
        <v/>
      </c>
      <c r="I51" s="29" t="str">
        <f>IF(C51="","",IF(C51&gt;Configuracion!$D$9,"Fuera de período",IF(D51="","Sin ID",IF(OR(COUNTIFS($D$6:$D$205,D51,$C$6:$C$205,"&lt;="&amp;Configuracion!$D$9)&gt;1,J51&gt;1),"ID duplicado",IF(J51=0,"Pendiente",IF(COUNTIFS(Banco!$D$6:$D$205,D51,Banco!$H$6:$H$205,H51,Banco!$C$6:$C$205,"&lt;="&amp;Configuracion!$D$9)=1,"Conciliado","Revisar importe"))))))</f>
        <v/>
      </c>
      <c r="J51" s="29" t="str">
        <f>IF(C51="","",COUNTIFS(Banco!$D$6:$D$205,D51,Banco!$C$6:$C$205,"&lt;="&amp;Configuracion!$D$9))</f>
        <v/>
      </c>
      <c r="K51" s="12"/>
      <c r="L51" s="1"/>
      <c r="M51" s="1"/>
      <c r="N51" s="1"/>
      <c r="O51" s="1"/>
      <c r="P51" s="1"/>
      <c r="Q51" s="1"/>
    </row>
    <row r="52" ht="27.75" customHeight="1">
      <c r="A52" s="1"/>
      <c r="B52" s="1"/>
      <c r="C52" s="11"/>
      <c r="D52" s="12"/>
      <c r="E52" s="12"/>
      <c r="F52" s="16"/>
      <c r="G52" s="16"/>
      <c r="H52" s="25" t="str">
        <f t="shared" si="1"/>
        <v/>
      </c>
      <c r="I52" s="29" t="str">
        <f>IF(C52="","",IF(C52&gt;Configuracion!$D$9,"Fuera de período",IF(D52="","Sin ID",IF(OR(COUNTIFS($D$6:$D$205,D52,$C$6:$C$205,"&lt;="&amp;Configuracion!$D$9)&gt;1,J52&gt;1),"ID duplicado",IF(J52=0,"Pendiente",IF(COUNTIFS(Banco!$D$6:$D$205,D52,Banco!$H$6:$H$205,H52,Banco!$C$6:$C$205,"&lt;="&amp;Configuracion!$D$9)=1,"Conciliado","Revisar importe"))))))</f>
        <v/>
      </c>
      <c r="J52" s="29" t="str">
        <f>IF(C52="","",COUNTIFS(Banco!$D$6:$D$205,D52,Banco!$C$6:$C$205,"&lt;="&amp;Configuracion!$D$9))</f>
        <v/>
      </c>
      <c r="K52" s="12"/>
      <c r="L52" s="1"/>
      <c r="M52" s="1"/>
      <c r="N52" s="1"/>
      <c r="O52" s="1"/>
      <c r="P52" s="1"/>
      <c r="Q52" s="1"/>
    </row>
    <row r="53" ht="27.75" customHeight="1">
      <c r="A53" s="1"/>
      <c r="B53" s="1"/>
      <c r="C53" s="11"/>
      <c r="D53" s="12"/>
      <c r="E53" s="12"/>
      <c r="F53" s="16"/>
      <c r="G53" s="16"/>
      <c r="H53" s="25" t="str">
        <f t="shared" si="1"/>
        <v/>
      </c>
      <c r="I53" s="29" t="str">
        <f>IF(C53="","",IF(C53&gt;Configuracion!$D$9,"Fuera de período",IF(D53="","Sin ID",IF(OR(COUNTIFS($D$6:$D$205,D53,$C$6:$C$205,"&lt;="&amp;Configuracion!$D$9)&gt;1,J53&gt;1),"ID duplicado",IF(J53=0,"Pendiente",IF(COUNTIFS(Banco!$D$6:$D$205,D53,Banco!$H$6:$H$205,H53,Banco!$C$6:$C$205,"&lt;="&amp;Configuracion!$D$9)=1,"Conciliado","Revisar importe"))))))</f>
        <v/>
      </c>
      <c r="J53" s="29" t="str">
        <f>IF(C53="","",COUNTIFS(Banco!$D$6:$D$205,D53,Banco!$C$6:$C$205,"&lt;="&amp;Configuracion!$D$9))</f>
        <v/>
      </c>
      <c r="K53" s="12"/>
      <c r="L53" s="1"/>
      <c r="M53" s="1"/>
      <c r="N53" s="1"/>
      <c r="O53" s="1"/>
      <c r="P53" s="1"/>
      <c r="Q53" s="1"/>
    </row>
    <row r="54" ht="27.75" customHeight="1">
      <c r="A54" s="1"/>
      <c r="B54" s="1"/>
      <c r="C54" s="11"/>
      <c r="D54" s="12"/>
      <c r="E54" s="12"/>
      <c r="F54" s="16"/>
      <c r="G54" s="16"/>
      <c r="H54" s="25" t="str">
        <f t="shared" si="1"/>
        <v/>
      </c>
      <c r="I54" s="29" t="str">
        <f>IF(C54="","",IF(C54&gt;Configuracion!$D$9,"Fuera de período",IF(D54="","Sin ID",IF(OR(COUNTIFS($D$6:$D$205,D54,$C$6:$C$205,"&lt;="&amp;Configuracion!$D$9)&gt;1,J54&gt;1),"ID duplicado",IF(J54=0,"Pendiente",IF(COUNTIFS(Banco!$D$6:$D$205,D54,Banco!$H$6:$H$205,H54,Banco!$C$6:$C$205,"&lt;="&amp;Configuracion!$D$9)=1,"Conciliado","Revisar importe"))))))</f>
        <v/>
      </c>
      <c r="J54" s="29" t="str">
        <f>IF(C54="","",COUNTIFS(Banco!$D$6:$D$205,D54,Banco!$C$6:$C$205,"&lt;="&amp;Configuracion!$D$9))</f>
        <v/>
      </c>
      <c r="K54" s="12"/>
      <c r="L54" s="1"/>
      <c r="M54" s="1"/>
      <c r="N54" s="1"/>
      <c r="O54" s="1"/>
      <c r="P54" s="1"/>
      <c r="Q54" s="1"/>
    </row>
    <row r="55" ht="27.75" customHeight="1">
      <c r="A55" s="1"/>
      <c r="B55" s="1"/>
      <c r="C55" s="11"/>
      <c r="D55" s="12"/>
      <c r="E55" s="12"/>
      <c r="F55" s="16"/>
      <c r="G55" s="16"/>
      <c r="H55" s="25" t="str">
        <f t="shared" si="1"/>
        <v/>
      </c>
      <c r="I55" s="29" t="str">
        <f>IF(C55="","",IF(C55&gt;Configuracion!$D$9,"Fuera de período",IF(D55="","Sin ID",IF(OR(COUNTIFS($D$6:$D$205,D55,$C$6:$C$205,"&lt;="&amp;Configuracion!$D$9)&gt;1,J55&gt;1),"ID duplicado",IF(J55=0,"Pendiente",IF(COUNTIFS(Banco!$D$6:$D$205,D55,Banco!$H$6:$H$205,H55,Banco!$C$6:$C$205,"&lt;="&amp;Configuracion!$D$9)=1,"Conciliado","Revisar importe"))))))</f>
        <v/>
      </c>
      <c r="J55" s="29" t="str">
        <f>IF(C55="","",COUNTIFS(Banco!$D$6:$D$205,D55,Banco!$C$6:$C$205,"&lt;="&amp;Configuracion!$D$9))</f>
        <v/>
      </c>
      <c r="K55" s="12"/>
      <c r="L55" s="1"/>
      <c r="M55" s="1"/>
      <c r="N55" s="1"/>
      <c r="O55" s="1"/>
      <c r="P55" s="1"/>
      <c r="Q55" s="1"/>
    </row>
    <row r="56" ht="27.75" customHeight="1">
      <c r="A56" s="1"/>
      <c r="B56" s="1"/>
      <c r="C56" s="11"/>
      <c r="D56" s="12"/>
      <c r="E56" s="12"/>
      <c r="F56" s="16"/>
      <c r="G56" s="16"/>
      <c r="H56" s="25" t="str">
        <f t="shared" si="1"/>
        <v/>
      </c>
      <c r="I56" s="29" t="str">
        <f>IF(C56="","",IF(C56&gt;Configuracion!$D$9,"Fuera de período",IF(D56="","Sin ID",IF(OR(COUNTIFS($D$6:$D$205,D56,$C$6:$C$205,"&lt;="&amp;Configuracion!$D$9)&gt;1,J56&gt;1),"ID duplicado",IF(J56=0,"Pendiente",IF(COUNTIFS(Banco!$D$6:$D$205,D56,Banco!$H$6:$H$205,H56,Banco!$C$6:$C$205,"&lt;="&amp;Configuracion!$D$9)=1,"Conciliado","Revisar importe"))))))</f>
        <v/>
      </c>
      <c r="J56" s="29" t="str">
        <f>IF(C56="","",COUNTIFS(Banco!$D$6:$D$205,D56,Banco!$C$6:$C$205,"&lt;="&amp;Configuracion!$D$9))</f>
        <v/>
      </c>
      <c r="K56" s="12"/>
      <c r="L56" s="1"/>
      <c r="M56" s="1"/>
      <c r="N56" s="1"/>
      <c r="O56" s="1"/>
      <c r="P56" s="1"/>
      <c r="Q56" s="1"/>
    </row>
    <row r="57" ht="27.75" customHeight="1">
      <c r="A57" s="1"/>
      <c r="B57" s="1"/>
      <c r="C57" s="11"/>
      <c r="D57" s="12"/>
      <c r="E57" s="12"/>
      <c r="F57" s="16"/>
      <c r="G57" s="16"/>
      <c r="H57" s="25" t="str">
        <f t="shared" si="1"/>
        <v/>
      </c>
      <c r="I57" s="29" t="str">
        <f>IF(C57="","",IF(C57&gt;Configuracion!$D$9,"Fuera de período",IF(D57="","Sin ID",IF(OR(COUNTIFS($D$6:$D$205,D57,$C$6:$C$205,"&lt;="&amp;Configuracion!$D$9)&gt;1,J57&gt;1),"ID duplicado",IF(J57=0,"Pendiente",IF(COUNTIFS(Banco!$D$6:$D$205,D57,Banco!$H$6:$H$205,H57,Banco!$C$6:$C$205,"&lt;="&amp;Configuracion!$D$9)=1,"Conciliado","Revisar importe"))))))</f>
        <v/>
      </c>
      <c r="J57" s="29" t="str">
        <f>IF(C57="","",COUNTIFS(Banco!$D$6:$D$205,D57,Banco!$C$6:$C$205,"&lt;="&amp;Configuracion!$D$9))</f>
        <v/>
      </c>
      <c r="K57" s="12"/>
      <c r="L57" s="1"/>
      <c r="M57" s="1"/>
      <c r="N57" s="1"/>
      <c r="O57" s="1"/>
      <c r="P57" s="1"/>
      <c r="Q57" s="1"/>
    </row>
    <row r="58" ht="27.75" customHeight="1">
      <c r="A58" s="1"/>
      <c r="B58" s="1"/>
      <c r="C58" s="11"/>
      <c r="D58" s="12"/>
      <c r="E58" s="12"/>
      <c r="F58" s="16"/>
      <c r="G58" s="16"/>
      <c r="H58" s="25" t="str">
        <f t="shared" si="1"/>
        <v/>
      </c>
      <c r="I58" s="29" t="str">
        <f>IF(C58="","",IF(C58&gt;Configuracion!$D$9,"Fuera de período",IF(D58="","Sin ID",IF(OR(COUNTIFS($D$6:$D$205,D58,$C$6:$C$205,"&lt;="&amp;Configuracion!$D$9)&gt;1,J58&gt;1),"ID duplicado",IF(J58=0,"Pendiente",IF(COUNTIFS(Banco!$D$6:$D$205,D58,Banco!$H$6:$H$205,H58,Banco!$C$6:$C$205,"&lt;="&amp;Configuracion!$D$9)=1,"Conciliado","Revisar importe"))))))</f>
        <v/>
      </c>
      <c r="J58" s="29" t="str">
        <f>IF(C58="","",COUNTIFS(Banco!$D$6:$D$205,D58,Banco!$C$6:$C$205,"&lt;="&amp;Configuracion!$D$9))</f>
        <v/>
      </c>
      <c r="K58" s="12"/>
      <c r="L58" s="1"/>
      <c r="M58" s="1"/>
      <c r="N58" s="1"/>
      <c r="O58" s="1"/>
      <c r="P58" s="1"/>
      <c r="Q58" s="1"/>
    </row>
    <row r="59" ht="27.75" customHeight="1">
      <c r="A59" s="1"/>
      <c r="B59" s="1"/>
      <c r="C59" s="11"/>
      <c r="D59" s="12"/>
      <c r="E59" s="12"/>
      <c r="F59" s="16"/>
      <c r="G59" s="16"/>
      <c r="H59" s="25" t="str">
        <f t="shared" si="1"/>
        <v/>
      </c>
      <c r="I59" s="29" t="str">
        <f>IF(C59="","",IF(C59&gt;Configuracion!$D$9,"Fuera de período",IF(D59="","Sin ID",IF(OR(COUNTIFS($D$6:$D$205,D59,$C$6:$C$205,"&lt;="&amp;Configuracion!$D$9)&gt;1,J59&gt;1),"ID duplicado",IF(J59=0,"Pendiente",IF(COUNTIFS(Banco!$D$6:$D$205,D59,Banco!$H$6:$H$205,H59,Banco!$C$6:$C$205,"&lt;="&amp;Configuracion!$D$9)=1,"Conciliado","Revisar importe"))))))</f>
        <v/>
      </c>
      <c r="J59" s="29" t="str">
        <f>IF(C59="","",COUNTIFS(Banco!$D$6:$D$205,D59,Banco!$C$6:$C$205,"&lt;="&amp;Configuracion!$D$9))</f>
        <v/>
      </c>
      <c r="K59" s="12"/>
      <c r="L59" s="1"/>
      <c r="M59" s="1"/>
      <c r="N59" s="1"/>
      <c r="O59" s="1"/>
      <c r="P59" s="1"/>
      <c r="Q59" s="1"/>
    </row>
    <row r="60" ht="27.75" customHeight="1">
      <c r="A60" s="1"/>
      <c r="B60" s="1"/>
      <c r="C60" s="11"/>
      <c r="D60" s="12"/>
      <c r="E60" s="12"/>
      <c r="F60" s="16"/>
      <c r="G60" s="16"/>
      <c r="H60" s="25" t="str">
        <f t="shared" si="1"/>
        <v/>
      </c>
      <c r="I60" s="29" t="str">
        <f>IF(C60="","",IF(C60&gt;Configuracion!$D$9,"Fuera de período",IF(D60="","Sin ID",IF(OR(COUNTIFS($D$6:$D$205,D60,$C$6:$C$205,"&lt;="&amp;Configuracion!$D$9)&gt;1,J60&gt;1),"ID duplicado",IF(J60=0,"Pendiente",IF(COUNTIFS(Banco!$D$6:$D$205,D60,Banco!$H$6:$H$205,H60,Banco!$C$6:$C$205,"&lt;="&amp;Configuracion!$D$9)=1,"Conciliado","Revisar importe"))))))</f>
        <v/>
      </c>
      <c r="J60" s="29" t="str">
        <f>IF(C60="","",COUNTIFS(Banco!$D$6:$D$205,D60,Banco!$C$6:$C$205,"&lt;="&amp;Configuracion!$D$9))</f>
        <v/>
      </c>
      <c r="K60" s="12"/>
      <c r="L60" s="1"/>
      <c r="M60" s="1"/>
      <c r="N60" s="1"/>
      <c r="O60" s="1"/>
      <c r="P60" s="1"/>
      <c r="Q60" s="1"/>
    </row>
    <row r="61" ht="27.75" customHeight="1">
      <c r="A61" s="1"/>
      <c r="B61" s="1"/>
      <c r="C61" s="11"/>
      <c r="D61" s="12"/>
      <c r="E61" s="12"/>
      <c r="F61" s="16"/>
      <c r="G61" s="16"/>
      <c r="H61" s="25" t="str">
        <f t="shared" si="1"/>
        <v/>
      </c>
      <c r="I61" s="29" t="str">
        <f>IF(C61="","",IF(C61&gt;Configuracion!$D$9,"Fuera de período",IF(D61="","Sin ID",IF(OR(COUNTIFS($D$6:$D$205,D61,$C$6:$C$205,"&lt;="&amp;Configuracion!$D$9)&gt;1,J61&gt;1),"ID duplicado",IF(J61=0,"Pendiente",IF(COUNTIFS(Banco!$D$6:$D$205,D61,Banco!$H$6:$H$205,H61,Banco!$C$6:$C$205,"&lt;="&amp;Configuracion!$D$9)=1,"Conciliado","Revisar importe"))))))</f>
        <v/>
      </c>
      <c r="J61" s="29" t="str">
        <f>IF(C61="","",COUNTIFS(Banco!$D$6:$D$205,D61,Banco!$C$6:$C$205,"&lt;="&amp;Configuracion!$D$9))</f>
        <v/>
      </c>
      <c r="K61" s="12"/>
      <c r="L61" s="1"/>
      <c r="M61" s="1"/>
      <c r="N61" s="1"/>
      <c r="O61" s="1"/>
      <c r="P61" s="1"/>
      <c r="Q61" s="1"/>
    </row>
    <row r="62" ht="27.75" customHeight="1">
      <c r="A62" s="1"/>
      <c r="B62" s="1"/>
      <c r="C62" s="11"/>
      <c r="D62" s="12"/>
      <c r="E62" s="12"/>
      <c r="F62" s="16"/>
      <c r="G62" s="16"/>
      <c r="H62" s="25" t="str">
        <f t="shared" si="1"/>
        <v/>
      </c>
      <c r="I62" s="29" t="str">
        <f>IF(C62="","",IF(C62&gt;Configuracion!$D$9,"Fuera de período",IF(D62="","Sin ID",IF(OR(COUNTIFS($D$6:$D$205,D62,$C$6:$C$205,"&lt;="&amp;Configuracion!$D$9)&gt;1,J62&gt;1),"ID duplicado",IF(J62=0,"Pendiente",IF(COUNTIFS(Banco!$D$6:$D$205,D62,Banco!$H$6:$H$205,H62,Banco!$C$6:$C$205,"&lt;="&amp;Configuracion!$D$9)=1,"Conciliado","Revisar importe"))))))</f>
        <v/>
      </c>
      <c r="J62" s="29" t="str">
        <f>IF(C62="","",COUNTIFS(Banco!$D$6:$D$205,D62,Banco!$C$6:$C$205,"&lt;="&amp;Configuracion!$D$9))</f>
        <v/>
      </c>
      <c r="K62" s="12"/>
      <c r="L62" s="1"/>
      <c r="M62" s="1"/>
      <c r="N62" s="1"/>
      <c r="O62" s="1"/>
      <c r="P62" s="1"/>
      <c r="Q62" s="1"/>
    </row>
    <row r="63" ht="27.75" customHeight="1">
      <c r="A63" s="1"/>
      <c r="B63" s="1"/>
      <c r="C63" s="11"/>
      <c r="D63" s="12"/>
      <c r="E63" s="12"/>
      <c r="F63" s="16"/>
      <c r="G63" s="16"/>
      <c r="H63" s="25" t="str">
        <f t="shared" si="1"/>
        <v/>
      </c>
      <c r="I63" s="29" t="str">
        <f>IF(C63="","",IF(C63&gt;Configuracion!$D$9,"Fuera de período",IF(D63="","Sin ID",IF(OR(COUNTIFS($D$6:$D$205,D63,$C$6:$C$205,"&lt;="&amp;Configuracion!$D$9)&gt;1,J63&gt;1),"ID duplicado",IF(J63=0,"Pendiente",IF(COUNTIFS(Banco!$D$6:$D$205,D63,Banco!$H$6:$H$205,H63,Banco!$C$6:$C$205,"&lt;="&amp;Configuracion!$D$9)=1,"Conciliado","Revisar importe"))))))</f>
        <v/>
      </c>
      <c r="J63" s="29" t="str">
        <f>IF(C63="","",COUNTIFS(Banco!$D$6:$D$205,D63,Banco!$C$6:$C$205,"&lt;="&amp;Configuracion!$D$9))</f>
        <v/>
      </c>
      <c r="K63" s="12"/>
      <c r="L63" s="1"/>
      <c r="M63" s="1"/>
      <c r="N63" s="1"/>
      <c r="O63" s="1"/>
      <c r="P63" s="1"/>
      <c r="Q63" s="1"/>
    </row>
    <row r="64" ht="27.75" customHeight="1">
      <c r="A64" s="1"/>
      <c r="B64" s="1"/>
      <c r="C64" s="11"/>
      <c r="D64" s="12"/>
      <c r="E64" s="12"/>
      <c r="F64" s="16"/>
      <c r="G64" s="16"/>
      <c r="H64" s="25" t="str">
        <f t="shared" si="1"/>
        <v/>
      </c>
      <c r="I64" s="29" t="str">
        <f>IF(C64="","",IF(C64&gt;Configuracion!$D$9,"Fuera de período",IF(D64="","Sin ID",IF(OR(COUNTIFS($D$6:$D$205,D64,$C$6:$C$205,"&lt;="&amp;Configuracion!$D$9)&gt;1,J64&gt;1),"ID duplicado",IF(J64=0,"Pendiente",IF(COUNTIFS(Banco!$D$6:$D$205,D64,Banco!$H$6:$H$205,H64,Banco!$C$6:$C$205,"&lt;="&amp;Configuracion!$D$9)=1,"Conciliado","Revisar importe"))))))</f>
        <v/>
      </c>
      <c r="J64" s="29" t="str">
        <f>IF(C64="","",COUNTIFS(Banco!$D$6:$D$205,D64,Banco!$C$6:$C$205,"&lt;="&amp;Configuracion!$D$9))</f>
        <v/>
      </c>
      <c r="K64" s="12"/>
      <c r="L64" s="1"/>
      <c r="M64" s="1"/>
      <c r="N64" s="1"/>
      <c r="O64" s="1"/>
      <c r="P64" s="1"/>
      <c r="Q64" s="1"/>
    </row>
    <row r="65" ht="27.75" customHeight="1">
      <c r="A65" s="1"/>
      <c r="B65" s="1"/>
      <c r="C65" s="11"/>
      <c r="D65" s="12"/>
      <c r="E65" s="12"/>
      <c r="F65" s="16"/>
      <c r="G65" s="16"/>
      <c r="H65" s="25" t="str">
        <f t="shared" si="1"/>
        <v/>
      </c>
      <c r="I65" s="29" t="str">
        <f>IF(C65="","",IF(C65&gt;Configuracion!$D$9,"Fuera de período",IF(D65="","Sin ID",IF(OR(COUNTIFS($D$6:$D$205,D65,$C$6:$C$205,"&lt;="&amp;Configuracion!$D$9)&gt;1,J65&gt;1),"ID duplicado",IF(J65=0,"Pendiente",IF(COUNTIFS(Banco!$D$6:$D$205,D65,Banco!$H$6:$H$205,H65,Banco!$C$6:$C$205,"&lt;="&amp;Configuracion!$D$9)=1,"Conciliado","Revisar importe"))))))</f>
        <v/>
      </c>
      <c r="J65" s="29" t="str">
        <f>IF(C65="","",COUNTIFS(Banco!$D$6:$D$205,D65,Banco!$C$6:$C$205,"&lt;="&amp;Configuracion!$D$9))</f>
        <v/>
      </c>
      <c r="K65" s="12"/>
      <c r="L65" s="1"/>
      <c r="M65" s="1"/>
      <c r="N65" s="1"/>
      <c r="O65" s="1"/>
      <c r="P65" s="1"/>
      <c r="Q65" s="1"/>
    </row>
    <row r="66" ht="27.75" customHeight="1">
      <c r="C66" s="38"/>
      <c r="D66" s="39"/>
      <c r="E66" s="39"/>
      <c r="F66" s="40"/>
      <c r="G66" s="40"/>
      <c r="H66" s="41" t="str">
        <f t="shared" si="1"/>
        <v/>
      </c>
      <c r="I66" s="42" t="str">
        <f>IF(C66="","",IF(C66&gt;Configuracion!$D$9,"Fuera de período",IF(D66="","Sin ID",IF(OR(COUNTIFS($D$6:$D$205,D66,$C$6:$C$205,"&lt;="&amp;Configuracion!$D$9)&gt;1,J66&gt;1),"ID duplicado",IF(J66=0,"Pendiente",IF(COUNTIFS(Banco!$D$6:$D$205,D66,Banco!$H$6:$H$205,H66,Banco!$C$6:$C$205,"&lt;="&amp;Configuracion!$D$9)=1,"Conciliado","Revisar importe"))))))</f>
        <v/>
      </c>
      <c r="J66" s="42" t="str">
        <f>IF(C66="","",COUNTIFS(Banco!$D$6:$D$205,D66,Banco!$C$6:$C$205,"&lt;="&amp;Configuracion!$D$9))</f>
        <v/>
      </c>
      <c r="K66" s="39"/>
    </row>
    <row r="67" ht="27.75" customHeight="1">
      <c r="C67" s="38"/>
      <c r="D67" s="39"/>
      <c r="E67" s="39"/>
      <c r="F67" s="40"/>
      <c r="G67" s="40"/>
      <c r="H67" s="41" t="str">
        <f t="shared" si="1"/>
        <v/>
      </c>
      <c r="I67" s="42" t="str">
        <f>IF(C67="","",IF(C67&gt;Configuracion!$D$9,"Fuera de período",IF(D67="","Sin ID",IF(OR(COUNTIFS($D$6:$D$205,D67,$C$6:$C$205,"&lt;="&amp;Configuracion!$D$9)&gt;1,J67&gt;1),"ID duplicado",IF(J67=0,"Pendiente",IF(COUNTIFS(Banco!$D$6:$D$205,D67,Banco!$H$6:$H$205,H67,Banco!$C$6:$C$205,"&lt;="&amp;Configuracion!$D$9)=1,"Conciliado","Revisar importe"))))))</f>
        <v/>
      </c>
      <c r="J67" s="42" t="str">
        <f>IF(C67="","",COUNTIFS(Banco!$D$6:$D$205,D67,Banco!$C$6:$C$205,"&lt;="&amp;Configuracion!$D$9))</f>
        <v/>
      </c>
      <c r="K67" s="39"/>
    </row>
    <row r="68" ht="27.75" customHeight="1">
      <c r="C68" s="38"/>
      <c r="D68" s="39"/>
      <c r="E68" s="39"/>
      <c r="F68" s="40"/>
      <c r="G68" s="40"/>
      <c r="H68" s="41" t="str">
        <f t="shared" si="1"/>
        <v/>
      </c>
      <c r="I68" s="42" t="str">
        <f>IF(C68="","",IF(C68&gt;Configuracion!$D$9,"Fuera de período",IF(D68="","Sin ID",IF(OR(COUNTIFS($D$6:$D$205,D68,$C$6:$C$205,"&lt;="&amp;Configuracion!$D$9)&gt;1,J68&gt;1),"ID duplicado",IF(J68=0,"Pendiente",IF(COUNTIFS(Banco!$D$6:$D$205,D68,Banco!$H$6:$H$205,H68,Banco!$C$6:$C$205,"&lt;="&amp;Configuracion!$D$9)=1,"Conciliado","Revisar importe"))))))</f>
        <v/>
      </c>
      <c r="J68" s="42" t="str">
        <f>IF(C68="","",COUNTIFS(Banco!$D$6:$D$205,D68,Banco!$C$6:$C$205,"&lt;="&amp;Configuracion!$D$9))</f>
        <v/>
      </c>
      <c r="K68" s="39"/>
    </row>
    <row r="69" ht="27.75" customHeight="1">
      <c r="C69" s="38"/>
      <c r="D69" s="39"/>
      <c r="E69" s="39"/>
      <c r="F69" s="40"/>
      <c r="G69" s="40"/>
      <c r="H69" s="41" t="str">
        <f t="shared" si="1"/>
        <v/>
      </c>
      <c r="I69" s="42" t="str">
        <f>IF(C69="","",IF(C69&gt;Configuracion!$D$9,"Fuera de período",IF(D69="","Sin ID",IF(OR(COUNTIFS($D$6:$D$205,D69,$C$6:$C$205,"&lt;="&amp;Configuracion!$D$9)&gt;1,J69&gt;1),"ID duplicado",IF(J69=0,"Pendiente",IF(COUNTIFS(Banco!$D$6:$D$205,D69,Banco!$H$6:$H$205,H69,Banco!$C$6:$C$205,"&lt;="&amp;Configuracion!$D$9)=1,"Conciliado","Revisar importe"))))))</f>
        <v/>
      </c>
      <c r="J69" s="42" t="str">
        <f>IF(C69="","",COUNTIFS(Banco!$D$6:$D$205,D69,Banco!$C$6:$C$205,"&lt;="&amp;Configuracion!$D$9))</f>
        <v/>
      </c>
      <c r="K69" s="39"/>
    </row>
    <row r="70" ht="27.75" customHeight="1">
      <c r="C70" s="38"/>
      <c r="D70" s="39"/>
      <c r="E70" s="39"/>
      <c r="F70" s="40"/>
      <c r="G70" s="40"/>
      <c r="H70" s="41" t="str">
        <f t="shared" si="1"/>
        <v/>
      </c>
      <c r="I70" s="42" t="str">
        <f>IF(C70="","",IF(C70&gt;Configuracion!$D$9,"Fuera de período",IF(D70="","Sin ID",IF(OR(COUNTIFS($D$6:$D$205,D70,$C$6:$C$205,"&lt;="&amp;Configuracion!$D$9)&gt;1,J70&gt;1),"ID duplicado",IF(J70=0,"Pendiente",IF(COUNTIFS(Banco!$D$6:$D$205,D70,Banco!$H$6:$H$205,H70,Banco!$C$6:$C$205,"&lt;="&amp;Configuracion!$D$9)=1,"Conciliado","Revisar importe"))))))</f>
        <v/>
      </c>
      <c r="J70" s="42" t="str">
        <f>IF(C70="","",COUNTIFS(Banco!$D$6:$D$205,D70,Banco!$C$6:$C$205,"&lt;="&amp;Configuracion!$D$9))</f>
        <v/>
      </c>
      <c r="K70" s="39"/>
    </row>
    <row r="71" ht="27.75" customHeight="1">
      <c r="C71" s="38"/>
      <c r="D71" s="39"/>
      <c r="E71" s="39"/>
      <c r="F71" s="40"/>
      <c r="G71" s="40"/>
      <c r="H71" s="41" t="str">
        <f t="shared" si="1"/>
        <v/>
      </c>
      <c r="I71" s="42" t="str">
        <f>IF(C71="","",IF(C71&gt;Configuracion!$D$9,"Fuera de período",IF(D71="","Sin ID",IF(OR(COUNTIFS($D$6:$D$205,D71,$C$6:$C$205,"&lt;="&amp;Configuracion!$D$9)&gt;1,J71&gt;1),"ID duplicado",IF(J71=0,"Pendiente",IF(COUNTIFS(Banco!$D$6:$D$205,D71,Banco!$H$6:$H$205,H71,Banco!$C$6:$C$205,"&lt;="&amp;Configuracion!$D$9)=1,"Conciliado","Revisar importe"))))))</f>
        <v/>
      </c>
      <c r="J71" s="42" t="str">
        <f>IF(C71="","",COUNTIFS(Banco!$D$6:$D$205,D71,Banco!$C$6:$C$205,"&lt;="&amp;Configuracion!$D$9))</f>
        <v/>
      </c>
      <c r="K71" s="39"/>
    </row>
    <row r="72" ht="27.75" customHeight="1">
      <c r="C72" s="38"/>
      <c r="D72" s="39"/>
      <c r="E72" s="39"/>
      <c r="F72" s="40"/>
      <c r="G72" s="40"/>
      <c r="H72" s="41" t="str">
        <f t="shared" si="1"/>
        <v/>
      </c>
      <c r="I72" s="42" t="str">
        <f>IF(C72="","",IF(C72&gt;Configuracion!$D$9,"Fuera de período",IF(D72="","Sin ID",IF(OR(COUNTIFS($D$6:$D$205,D72,$C$6:$C$205,"&lt;="&amp;Configuracion!$D$9)&gt;1,J72&gt;1),"ID duplicado",IF(J72=0,"Pendiente",IF(COUNTIFS(Banco!$D$6:$D$205,D72,Banco!$H$6:$H$205,H72,Banco!$C$6:$C$205,"&lt;="&amp;Configuracion!$D$9)=1,"Conciliado","Revisar importe"))))))</f>
        <v/>
      </c>
      <c r="J72" s="42" t="str">
        <f>IF(C72="","",COUNTIFS(Banco!$D$6:$D$205,D72,Banco!$C$6:$C$205,"&lt;="&amp;Configuracion!$D$9))</f>
        <v/>
      </c>
      <c r="K72" s="39"/>
    </row>
    <row r="73" ht="27.75" customHeight="1">
      <c r="C73" s="38"/>
      <c r="D73" s="39"/>
      <c r="E73" s="39"/>
      <c r="F73" s="40"/>
      <c r="G73" s="40"/>
      <c r="H73" s="41" t="str">
        <f t="shared" si="1"/>
        <v/>
      </c>
      <c r="I73" s="42" t="str">
        <f>IF(C73="","",IF(C73&gt;Configuracion!$D$9,"Fuera de período",IF(D73="","Sin ID",IF(OR(COUNTIFS($D$6:$D$205,D73,$C$6:$C$205,"&lt;="&amp;Configuracion!$D$9)&gt;1,J73&gt;1),"ID duplicado",IF(J73=0,"Pendiente",IF(COUNTIFS(Banco!$D$6:$D$205,D73,Banco!$H$6:$H$205,H73,Banco!$C$6:$C$205,"&lt;="&amp;Configuracion!$D$9)=1,"Conciliado","Revisar importe"))))))</f>
        <v/>
      </c>
      <c r="J73" s="42" t="str">
        <f>IF(C73="","",COUNTIFS(Banco!$D$6:$D$205,D73,Banco!$C$6:$C$205,"&lt;="&amp;Configuracion!$D$9))</f>
        <v/>
      </c>
      <c r="K73" s="39"/>
    </row>
    <row r="74" ht="27.75" customHeight="1">
      <c r="C74" s="38"/>
      <c r="D74" s="39"/>
      <c r="E74" s="39"/>
      <c r="F74" s="40"/>
      <c r="G74" s="40"/>
      <c r="H74" s="41" t="str">
        <f t="shared" si="1"/>
        <v/>
      </c>
      <c r="I74" s="42" t="str">
        <f>IF(C74="","",IF(C74&gt;Configuracion!$D$9,"Fuera de período",IF(D74="","Sin ID",IF(OR(COUNTIFS($D$6:$D$205,D74,$C$6:$C$205,"&lt;="&amp;Configuracion!$D$9)&gt;1,J74&gt;1),"ID duplicado",IF(J74=0,"Pendiente",IF(COUNTIFS(Banco!$D$6:$D$205,D74,Banco!$H$6:$H$205,H74,Banco!$C$6:$C$205,"&lt;="&amp;Configuracion!$D$9)=1,"Conciliado","Revisar importe"))))))</f>
        <v/>
      </c>
      <c r="J74" s="42" t="str">
        <f>IF(C74="","",COUNTIFS(Banco!$D$6:$D$205,D74,Banco!$C$6:$C$205,"&lt;="&amp;Configuracion!$D$9))</f>
        <v/>
      </c>
      <c r="K74" s="39"/>
    </row>
    <row r="75" ht="27.75" customHeight="1">
      <c r="C75" s="38"/>
      <c r="D75" s="39"/>
      <c r="E75" s="39"/>
      <c r="F75" s="40"/>
      <c r="G75" s="40"/>
      <c r="H75" s="41" t="str">
        <f t="shared" si="1"/>
        <v/>
      </c>
      <c r="I75" s="42" t="str">
        <f>IF(C75="","",IF(C75&gt;Configuracion!$D$9,"Fuera de período",IF(D75="","Sin ID",IF(OR(COUNTIFS($D$6:$D$205,D75,$C$6:$C$205,"&lt;="&amp;Configuracion!$D$9)&gt;1,J75&gt;1),"ID duplicado",IF(J75=0,"Pendiente",IF(COUNTIFS(Banco!$D$6:$D$205,D75,Banco!$H$6:$H$205,H75,Banco!$C$6:$C$205,"&lt;="&amp;Configuracion!$D$9)=1,"Conciliado","Revisar importe"))))))</f>
        <v/>
      </c>
      <c r="J75" s="42" t="str">
        <f>IF(C75="","",COUNTIFS(Banco!$D$6:$D$205,D75,Banco!$C$6:$C$205,"&lt;="&amp;Configuracion!$D$9))</f>
        <v/>
      </c>
      <c r="K75" s="39"/>
    </row>
    <row r="76" ht="27.75" customHeight="1">
      <c r="C76" s="38"/>
      <c r="D76" s="39"/>
      <c r="E76" s="39"/>
      <c r="F76" s="40"/>
      <c r="G76" s="40"/>
      <c r="H76" s="41" t="str">
        <f t="shared" si="1"/>
        <v/>
      </c>
      <c r="I76" s="42" t="str">
        <f>IF(C76="","",IF(C76&gt;Configuracion!$D$9,"Fuera de período",IF(D76="","Sin ID",IF(OR(COUNTIFS($D$6:$D$205,D76,$C$6:$C$205,"&lt;="&amp;Configuracion!$D$9)&gt;1,J76&gt;1),"ID duplicado",IF(J76=0,"Pendiente",IF(COUNTIFS(Banco!$D$6:$D$205,D76,Banco!$H$6:$H$205,H76,Banco!$C$6:$C$205,"&lt;="&amp;Configuracion!$D$9)=1,"Conciliado","Revisar importe"))))))</f>
        <v/>
      </c>
      <c r="J76" s="42" t="str">
        <f>IF(C76="","",COUNTIFS(Banco!$D$6:$D$205,D76,Banco!$C$6:$C$205,"&lt;="&amp;Configuracion!$D$9))</f>
        <v/>
      </c>
      <c r="K76" s="39"/>
    </row>
    <row r="77" ht="27.75" customHeight="1">
      <c r="C77" s="38"/>
      <c r="D77" s="39"/>
      <c r="E77" s="39"/>
      <c r="F77" s="40"/>
      <c r="G77" s="40"/>
      <c r="H77" s="41" t="str">
        <f t="shared" si="1"/>
        <v/>
      </c>
      <c r="I77" s="42" t="str">
        <f>IF(C77="","",IF(C77&gt;Configuracion!$D$9,"Fuera de período",IF(D77="","Sin ID",IF(OR(COUNTIFS($D$6:$D$205,D77,$C$6:$C$205,"&lt;="&amp;Configuracion!$D$9)&gt;1,J77&gt;1),"ID duplicado",IF(J77=0,"Pendiente",IF(COUNTIFS(Banco!$D$6:$D$205,D77,Banco!$H$6:$H$205,H77,Banco!$C$6:$C$205,"&lt;="&amp;Configuracion!$D$9)=1,"Conciliado","Revisar importe"))))))</f>
        <v/>
      </c>
      <c r="J77" s="42" t="str">
        <f>IF(C77="","",COUNTIFS(Banco!$D$6:$D$205,D77,Banco!$C$6:$C$205,"&lt;="&amp;Configuracion!$D$9))</f>
        <v/>
      </c>
      <c r="K77" s="39"/>
    </row>
    <row r="78" ht="27.75" customHeight="1">
      <c r="C78" s="38"/>
      <c r="D78" s="39"/>
      <c r="E78" s="39"/>
      <c r="F78" s="40"/>
      <c r="G78" s="40"/>
      <c r="H78" s="41" t="str">
        <f t="shared" si="1"/>
        <v/>
      </c>
      <c r="I78" s="42" t="str">
        <f>IF(C78="","",IF(C78&gt;Configuracion!$D$9,"Fuera de período",IF(D78="","Sin ID",IF(OR(COUNTIFS($D$6:$D$205,D78,$C$6:$C$205,"&lt;="&amp;Configuracion!$D$9)&gt;1,J78&gt;1),"ID duplicado",IF(J78=0,"Pendiente",IF(COUNTIFS(Banco!$D$6:$D$205,D78,Banco!$H$6:$H$205,H78,Banco!$C$6:$C$205,"&lt;="&amp;Configuracion!$D$9)=1,"Conciliado","Revisar importe"))))))</f>
        <v/>
      </c>
      <c r="J78" s="42" t="str">
        <f>IF(C78="","",COUNTIFS(Banco!$D$6:$D$205,D78,Banco!$C$6:$C$205,"&lt;="&amp;Configuracion!$D$9))</f>
        <v/>
      </c>
      <c r="K78" s="39"/>
    </row>
    <row r="79" ht="27.75" customHeight="1">
      <c r="C79" s="38"/>
      <c r="D79" s="39"/>
      <c r="E79" s="39"/>
      <c r="F79" s="40"/>
      <c r="G79" s="40"/>
      <c r="H79" s="41" t="str">
        <f t="shared" si="1"/>
        <v/>
      </c>
      <c r="I79" s="42" t="str">
        <f>IF(C79="","",IF(C79&gt;Configuracion!$D$9,"Fuera de período",IF(D79="","Sin ID",IF(OR(COUNTIFS($D$6:$D$205,D79,$C$6:$C$205,"&lt;="&amp;Configuracion!$D$9)&gt;1,J79&gt;1),"ID duplicado",IF(J79=0,"Pendiente",IF(COUNTIFS(Banco!$D$6:$D$205,D79,Banco!$H$6:$H$205,H79,Banco!$C$6:$C$205,"&lt;="&amp;Configuracion!$D$9)=1,"Conciliado","Revisar importe"))))))</f>
        <v/>
      </c>
      <c r="J79" s="42" t="str">
        <f>IF(C79="","",COUNTIFS(Banco!$D$6:$D$205,D79,Banco!$C$6:$C$205,"&lt;="&amp;Configuracion!$D$9))</f>
        <v/>
      </c>
      <c r="K79" s="39"/>
    </row>
    <row r="80" ht="27.75" customHeight="1">
      <c r="C80" s="38"/>
      <c r="D80" s="39"/>
      <c r="E80" s="39"/>
      <c r="F80" s="40"/>
      <c r="G80" s="40"/>
      <c r="H80" s="41" t="str">
        <f t="shared" si="1"/>
        <v/>
      </c>
      <c r="I80" s="42" t="str">
        <f>IF(C80="","",IF(C80&gt;Configuracion!$D$9,"Fuera de período",IF(D80="","Sin ID",IF(OR(COUNTIFS($D$6:$D$205,D80,$C$6:$C$205,"&lt;="&amp;Configuracion!$D$9)&gt;1,J80&gt;1),"ID duplicado",IF(J80=0,"Pendiente",IF(COUNTIFS(Banco!$D$6:$D$205,D80,Banco!$H$6:$H$205,H80,Banco!$C$6:$C$205,"&lt;="&amp;Configuracion!$D$9)=1,"Conciliado","Revisar importe"))))))</f>
        <v/>
      </c>
      <c r="J80" s="42" t="str">
        <f>IF(C80="","",COUNTIFS(Banco!$D$6:$D$205,D80,Banco!$C$6:$C$205,"&lt;="&amp;Configuracion!$D$9))</f>
        <v/>
      </c>
      <c r="K80" s="39"/>
    </row>
    <row r="81" ht="27.75" customHeight="1">
      <c r="C81" s="38"/>
      <c r="D81" s="39"/>
      <c r="E81" s="39"/>
      <c r="F81" s="40"/>
      <c r="G81" s="40"/>
      <c r="H81" s="41" t="str">
        <f t="shared" si="1"/>
        <v/>
      </c>
      <c r="I81" s="42" t="str">
        <f>IF(C81="","",IF(C81&gt;Configuracion!$D$9,"Fuera de período",IF(D81="","Sin ID",IF(OR(COUNTIFS($D$6:$D$205,D81,$C$6:$C$205,"&lt;="&amp;Configuracion!$D$9)&gt;1,J81&gt;1),"ID duplicado",IF(J81=0,"Pendiente",IF(COUNTIFS(Banco!$D$6:$D$205,D81,Banco!$H$6:$H$205,H81,Banco!$C$6:$C$205,"&lt;="&amp;Configuracion!$D$9)=1,"Conciliado","Revisar importe"))))))</f>
        <v/>
      </c>
      <c r="J81" s="42" t="str">
        <f>IF(C81="","",COUNTIFS(Banco!$D$6:$D$205,D81,Banco!$C$6:$C$205,"&lt;="&amp;Configuracion!$D$9))</f>
        <v/>
      </c>
      <c r="K81" s="39"/>
    </row>
    <row r="82" ht="27.75" customHeight="1">
      <c r="C82" s="38"/>
      <c r="D82" s="39"/>
      <c r="E82" s="39"/>
      <c r="F82" s="40"/>
      <c r="G82" s="40"/>
      <c r="H82" s="41" t="str">
        <f t="shared" si="1"/>
        <v/>
      </c>
      <c r="I82" s="42" t="str">
        <f>IF(C82="","",IF(C82&gt;Configuracion!$D$9,"Fuera de período",IF(D82="","Sin ID",IF(OR(COUNTIFS($D$6:$D$205,D82,$C$6:$C$205,"&lt;="&amp;Configuracion!$D$9)&gt;1,J82&gt;1),"ID duplicado",IF(J82=0,"Pendiente",IF(COUNTIFS(Banco!$D$6:$D$205,D82,Banco!$H$6:$H$205,H82,Banco!$C$6:$C$205,"&lt;="&amp;Configuracion!$D$9)=1,"Conciliado","Revisar importe"))))))</f>
        <v/>
      </c>
      <c r="J82" s="42" t="str">
        <f>IF(C82="","",COUNTIFS(Banco!$D$6:$D$205,D82,Banco!$C$6:$C$205,"&lt;="&amp;Configuracion!$D$9))</f>
        <v/>
      </c>
      <c r="K82" s="39"/>
    </row>
    <row r="83" ht="27.75" customHeight="1">
      <c r="C83" s="38"/>
      <c r="D83" s="39"/>
      <c r="E83" s="39"/>
      <c r="F83" s="40"/>
      <c r="G83" s="40"/>
      <c r="H83" s="41" t="str">
        <f t="shared" si="1"/>
        <v/>
      </c>
      <c r="I83" s="42" t="str">
        <f>IF(C83="","",IF(C83&gt;Configuracion!$D$9,"Fuera de período",IF(D83="","Sin ID",IF(OR(COUNTIFS($D$6:$D$205,D83,$C$6:$C$205,"&lt;="&amp;Configuracion!$D$9)&gt;1,J83&gt;1),"ID duplicado",IF(J83=0,"Pendiente",IF(COUNTIFS(Banco!$D$6:$D$205,D83,Banco!$H$6:$H$205,H83,Banco!$C$6:$C$205,"&lt;="&amp;Configuracion!$D$9)=1,"Conciliado","Revisar importe"))))))</f>
        <v/>
      </c>
      <c r="J83" s="42" t="str">
        <f>IF(C83="","",COUNTIFS(Banco!$D$6:$D$205,D83,Banco!$C$6:$C$205,"&lt;="&amp;Configuracion!$D$9))</f>
        <v/>
      </c>
      <c r="K83" s="39"/>
    </row>
    <row r="84" ht="27.75" customHeight="1">
      <c r="C84" s="38"/>
      <c r="D84" s="39"/>
      <c r="E84" s="39"/>
      <c r="F84" s="40"/>
      <c r="G84" s="40"/>
      <c r="H84" s="41" t="str">
        <f t="shared" si="1"/>
        <v/>
      </c>
      <c r="I84" s="42" t="str">
        <f>IF(C84="","",IF(C84&gt;Configuracion!$D$9,"Fuera de período",IF(D84="","Sin ID",IF(OR(COUNTIFS($D$6:$D$205,D84,$C$6:$C$205,"&lt;="&amp;Configuracion!$D$9)&gt;1,J84&gt;1),"ID duplicado",IF(J84=0,"Pendiente",IF(COUNTIFS(Banco!$D$6:$D$205,D84,Banco!$H$6:$H$205,H84,Banco!$C$6:$C$205,"&lt;="&amp;Configuracion!$D$9)=1,"Conciliado","Revisar importe"))))))</f>
        <v/>
      </c>
      <c r="J84" s="42" t="str">
        <f>IF(C84="","",COUNTIFS(Banco!$D$6:$D$205,D84,Banco!$C$6:$C$205,"&lt;="&amp;Configuracion!$D$9))</f>
        <v/>
      </c>
      <c r="K84" s="39"/>
    </row>
    <row r="85" ht="27.75" customHeight="1">
      <c r="C85" s="38"/>
      <c r="D85" s="39"/>
      <c r="E85" s="39"/>
      <c r="F85" s="40"/>
      <c r="G85" s="40"/>
      <c r="H85" s="41" t="str">
        <f t="shared" si="1"/>
        <v/>
      </c>
      <c r="I85" s="42" t="str">
        <f>IF(C85="","",IF(C85&gt;Configuracion!$D$9,"Fuera de período",IF(D85="","Sin ID",IF(OR(COUNTIFS($D$6:$D$205,D85,$C$6:$C$205,"&lt;="&amp;Configuracion!$D$9)&gt;1,J85&gt;1),"ID duplicado",IF(J85=0,"Pendiente",IF(COUNTIFS(Banco!$D$6:$D$205,D85,Banco!$H$6:$H$205,H85,Banco!$C$6:$C$205,"&lt;="&amp;Configuracion!$D$9)=1,"Conciliado","Revisar importe"))))))</f>
        <v/>
      </c>
      <c r="J85" s="42" t="str">
        <f>IF(C85="","",COUNTIFS(Banco!$D$6:$D$205,D85,Banco!$C$6:$C$205,"&lt;="&amp;Configuracion!$D$9))</f>
        <v/>
      </c>
      <c r="K85" s="39"/>
    </row>
    <row r="86" ht="27.75" customHeight="1">
      <c r="C86" s="38"/>
      <c r="D86" s="39"/>
      <c r="E86" s="39"/>
      <c r="F86" s="40"/>
      <c r="G86" s="40"/>
      <c r="H86" s="41" t="str">
        <f t="shared" si="1"/>
        <v/>
      </c>
      <c r="I86" s="42" t="str">
        <f>IF(C86="","",IF(C86&gt;Configuracion!$D$9,"Fuera de período",IF(D86="","Sin ID",IF(OR(COUNTIFS($D$6:$D$205,D86,$C$6:$C$205,"&lt;="&amp;Configuracion!$D$9)&gt;1,J86&gt;1),"ID duplicado",IF(J86=0,"Pendiente",IF(COUNTIFS(Banco!$D$6:$D$205,D86,Banco!$H$6:$H$205,H86,Banco!$C$6:$C$205,"&lt;="&amp;Configuracion!$D$9)=1,"Conciliado","Revisar importe"))))))</f>
        <v/>
      </c>
      <c r="J86" s="42" t="str">
        <f>IF(C86="","",COUNTIFS(Banco!$D$6:$D$205,D86,Banco!$C$6:$C$205,"&lt;="&amp;Configuracion!$D$9))</f>
        <v/>
      </c>
      <c r="K86" s="39"/>
    </row>
    <row r="87" ht="27.75" customHeight="1">
      <c r="C87" s="38"/>
      <c r="D87" s="39"/>
      <c r="E87" s="39"/>
      <c r="F87" s="40"/>
      <c r="G87" s="40"/>
      <c r="H87" s="41" t="str">
        <f t="shared" si="1"/>
        <v/>
      </c>
      <c r="I87" s="42" t="str">
        <f>IF(C87="","",IF(C87&gt;Configuracion!$D$9,"Fuera de período",IF(D87="","Sin ID",IF(OR(COUNTIFS($D$6:$D$205,D87,$C$6:$C$205,"&lt;="&amp;Configuracion!$D$9)&gt;1,J87&gt;1),"ID duplicado",IF(J87=0,"Pendiente",IF(COUNTIFS(Banco!$D$6:$D$205,D87,Banco!$H$6:$H$205,H87,Banco!$C$6:$C$205,"&lt;="&amp;Configuracion!$D$9)=1,"Conciliado","Revisar importe"))))))</f>
        <v/>
      </c>
      <c r="J87" s="42" t="str">
        <f>IF(C87="","",COUNTIFS(Banco!$D$6:$D$205,D87,Banco!$C$6:$C$205,"&lt;="&amp;Configuracion!$D$9))</f>
        <v/>
      </c>
      <c r="K87" s="39"/>
    </row>
    <row r="88" ht="27.75" customHeight="1">
      <c r="C88" s="38"/>
      <c r="D88" s="39"/>
      <c r="E88" s="39"/>
      <c r="F88" s="40"/>
      <c r="G88" s="40"/>
      <c r="H88" s="41" t="str">
        <f t="shared" si="1"/>
        <v/>
      </c>
      <c r="I88" s="42" t="str">
        <f>IF(C88="","",IF(C88&gt;Configuracion!$D$9,"Fuera de período",IF(D88="","Sin ID",IF(OR(COUNTIFS($D$6:$D$205,D88,$C$6:$C$205,"&lt;="&amp;Configuracion!$D$9)&gt;1,J88&gt;1),"ID duplicado",IF(J88=0,"Pendiente",IF(COUNTIFS(Banco!$D$6:$D$205,D88,Banco!$H$6:$H$205,H88,Banco!$C$6:$C$205,"&lt;="&amp;Configuracion!$D$9)=1,"Conciliado","Revisar importe"))))))</f>
        <v/>
      </c>
      <c r="J88" s="42" t="str">
        <f>IF(C88="","",COUNTIFS(Banco!$D$6:$D$205,D88,Banco!$C$6:$C$205,"&lt;="&amp;Configuracion!$D$9))</f>
        <v/>
      </c>
      <c r="K88" s="39"/>
    </row>
    <row r="89" ht="27.75" customHeight="1">
      <c r="C89" s="38"/>
      <c r="D89" s="39"/>
      <c r="E89" s="39"/>
      <c r="F89" s="40"/>
      <c r="G89" s="40"/>
      <c r="H89" s="41" t="str">
        <f t="shared" si="1"/>
        <v/>
      </c>
      <c r="I89" s="42" t="str">
        <f>IF(C89="","",IF(C89&gt;Configuracion!$D$9,"Fuera de período",IF(D89="","Sin ID",IF(OR(COUNTIFS($D$6:$D$205,D89,$C$6:$C$205,"&lt;="&amp;Configuracion!$D$9)&gt;1,J89&gt;1),"ID duplicado",IF(J89=0,"Pendiente",IF(COUNTIFS(Banco!$D$6:$D$205,D89,Banco!$H$6:$H$205,H89,Banco!$C$6:$C$205,"&lt;="&amp;Configuracion!$D$9)=1,"Conciliado","Revisar importe"))))))</f>
        <v/>
      </c>
      <c r="J89" s="42" t="str">
        <f>IF(C89="","",COUNTIFS(Banco!$D$6:$D$205,D89,Banco!$C$6:$C$205,"&lt;="&amp;Configuracion!$D$9))</f>
        <v/>
      </c>
      <c r="K89" s="39"/>
    </row>
    <row r="90" ht="27.75" customHeight="1">
      <c r="C90" s="38"/>
      <c r="D90" s="39"/>
      <c r="E90" s="39"/>
      <c r="F90" s="40"/>
      <c r="G90" s="40"/>
      <c r="H90" s="41" t="str">
        <f t="shared" si="1"/>
        <v/>
      </c>
      <c r="I90" s="42" t="str">
        <f>IF(C90="","",IF(C90&gt;Configuracion!$D$9,"Fuera de período",IF(D90="","Sin ID",IF(OR(COUNTIFS($D$6:$D$205,D90,$C$6:$C$205,"&lt;="&amp;Configuracion!$D$9)&gt;1,J90&gt;1),"ID duplicado",IF(J90=0,"Pendiente",IF(COUNTIFS(Banco!$D$6:$D$205,D90,Banco!$H$6:$H$205,H90,Banco!$C$6:$C$205,"&lt;="&amp;Configuracion!$D$9)=1,"Conciliado","Revisar importe"))))))</f>
        <v/>
      </c>
      <c r="J90" s="42" t="str">
        <f>IF(C90="","",COUNTIFS(Banco!$D$6:$D$205,D90,Banco!$C$6:$C$205,"&lt;="&amp;Configuracion!$D$9))</f>
        <v/>
      </c>
      <c r="K90" s="39"/>
    </row>
    <row r="91" ht="27.75" customHeight="1">
      <c r="C91" s="38"/>
      <c r="D91" s="39"/>
      <c r="E91" s="39"/>
      <c r="F91" s="40"/>
      <c r="G91" s="40"/>
      <c r="H91" s="41" t="str">
        <f t="shared" si="1"/>
        <v/>
      </c>
      <c r="I91" s="42" t="str">
        <f>IF(C91="","",IF(C91&gt;Configuracion!$D$9,"Fuera de período",IF(D91="","Sin ID",IF(OR(COUNTIFS($D$6:$D$205,D91,$C$6:$C$205,"&lt;="&amp;Configuracion!$D$9)&gt;1,J91&gt;1),"ID duplicado",IF(J91=0,"Pendiente",IF(COUNTIFS(Banco!$D$6:$D$205,D91,Banco!$H$6:$H$205,H91,Banco!$C$6:$C$205,"&lt;="&amp;Configuracion!$D$9)=1,"Conciliado","Revisar importe"))))))</f>
        <v/>
      </c>
      <c r="J91" s="42" t="str">
        <f>IF(C91="","",COUNTIFS(Banco!$D$6:$D$205,D91,Banco!$C$6:$C$205,"&lt;="&amp;Configuracion!$D$9))</f>
        <v/>
      </c>
      <c r="K91" s="39"/>
    </row>
    <row r="92" ht="27.75" customHeight="1">
      <c r="C92" s="38"/>
      <c r="D92" s="39"/>
      <c r="E92" s="39"/>
      <c r="F92" s="40"/>
      <c r="G92" s="40"/>
      <c r="H92" s="41" t="str">
        <f t="shared" si="1"/>
        <v/>
      </c>
      <c r="I92" s="42" t="str">
        <f>IF(C92="","",IF(C92&gt;Configuracion!$D$9,"Fuera de período",IF(D92="","Sin ID",IF(OR(COUNTIFS($D$6:$D$205,D92,$C$6:$C$205,"&lt;="&amp;Configuracion!$D$9)&gt;1,J92&gt;1),"ID duplicado",IF(J92=0,"Pendiente",IF(COUNTIFS(Banco!$D$6:$D$205,D92,Banco!$H$6:$H$205,H92,Banco!$C$6:$C$205,"&lt;="&amp;Configuracion!$D$9)=1,"Conciliado","Revisar importe"))))))</f>
        <v/>
      </c>
      <c r="J92" s="42" t="str">
        <f>IF(C92="","",COUNTIFS(Banco!$D$6:$D$205,D92,Banco!$C$6:$C$205,"&lt;="&amp;Configuracion!$D$9))</f>
        <v/>
      </c>
      <c r="K92" s="39"/>
    </row>
    <row r="93" ht="27.75" customHeight="1">
      <c r="C93" s="38"/>
      <c r="D93" s="39"/>
      <c r="E93" s="39"/>
      <c r="F93" s="40"/>
      <c r="G93" s="40"/>
      <c r="H93" s="41" t="str">
        <f t="shared" si="1"/>
        <v/>
      </c>
      <c r="I93" s="42" t="str">
        <f>IF(C93="","",IF(C93&gt;Configuracion!$D$9,"Fuera de período",IF(D93="","Sin ID",IF(OR(COUNTIFS($D$6:$D$205,D93,$C$6:$C$205,"&lt;="&amp;Configuracion!$D$9)&gt;1,J93&gt;1),"ID duplicado",IF(J93=0,"Pendiente",IF(COUNTIFS(Banco!$D$6:$D$205,D93,Banco!$H$6:$H$205,H93,Banco!$C$6:$C$205,"&lt;="&amp;Configuracion!$D$9)=1,"Conciliado","Revisar importe"))))))</f>
        <v/>
      </c>
      <c r="J93" s="42" t="str">
        <f>IF(C93="","",COUNTIFS(Banco!$D$6:$D$205,D93,Banco!$C$6:$C$205,"&lt;="&amp;Configuracion!$D$9))</f>
        <v/>
      </c>
      <c r="K93" s="39"/>
    </row>
    <row r="94" ht="27.75" customHeight="1">
      <c r="C94" s="38"/>
      <c r="D94" s="39"/>
      <c r="E94" s="39"/>
      <c r="F94" s="40"/>
      <c r="G94" s="40"/>
      <c r="H94" s="41" t="str">
        <f t="shared" si="1"/>
        <v/>
      </c>
      <c r="I94" s="42" t="str">
        <f>IF(C94="","",IF(C94&gt;Configuracion!$D$9,"Fuera de período",IF(D94="","Sin ID",IF(OR(COUNTIFS($D$6:$D$205,D94,$C$6:$C$205,"&lt;="&amp;Configuracion!$D$9)&gt;1,J94&gt;1),"ID duplicado",IF(J94=0,"Pendiente",IF(COUNTIFS(Banco!$D$6:$D$205,D94,Banco!$H$6:$H$205,H94,Banco!$C$6:$C$205,"&lt;="&amp;Configuracion!$D$9)=1,"Conciliado","Revisar importe"))))))</f>
        <v/>
      </c>
      <c r="J94" s="42" t="str">
        <f>IF(C94="","",COUNTIFS(Banco!$D$6:$D$205,D94,Banco!$C$6:$C$205,"&lt;="&amp;Configuracion!$D$9))</f>
        <v/>
      </c>
      <c r="K94" s="39"/>
    </row>
    <row r="95" ht="27.75" customHeight="1">
      <c r="C95" s="38"/>
      <c r="D95" s="39"/>
      <c r="E95" s="39"/>
      <c r="F95" s="40"/>
      <c r="G95" s="40"/>
      <c r="H95" s="41" t="str">
        <f t="shared" si="1"/>
        <v/>
      </c>
      <c r="I95" s="42" t="str">
        <f>IF(C95="","",IF(C95&gt;Configuracion!$D$9,"Fuera de período",IF(D95="","Sin ID",IF(OR(COUNTIFS($D$6:$D$205,D95,$C$6:$C$205,"&lt;="&amp;Configuracion!$D$9)&gt;1,J95&gt;1),"ID duplicado",IF(J95=0,"Pendiente",IF(COUNTIFS(Banco!$D$6:$D$205,D95,Banco!$H$6:$H$205,H95,Banco!$C$6:$C$205,"&lt;="&amp;Configuracion!$D$9)=1,"Conciliado","Revisar importe"))))))</f>
        <v/>
      </c>
      <c r="J95" s="42" t="str">
        <f>IF(C95="","",COUNTIFS(Banco!$D$6:$D$205,D95,Banco!$C$6:$C$205,"&lt;="&amp;Configuracion!$D$9))</f>
        <v/>
      </c>
      <c r="K95" s="39"/>
    </row>
    <row r="96" ht="27.75" customHeight="1">
      <c r="C96" s="38"/>
      <c r="D96" s="39"/>
      <c r="E96" s="39"/>
      <c r="F96" s="40"/>
      <c r="G96" s="40"/>
      <c r="H96" s="41" t="str">
        <f t="shared" si="1"/>
        <v/>
      </c>
      <c r="I96" s="42" t="str">
        <f>IF(C96="","",IF(C96&gt;Configuracion!$D$9,"Fuera de período",IF(D96="","Sin ID",IF(OR(COUNTIFS($D$6:$D$205,D96,$C$6:$C$205,"&lt;="&amp;Configuracion!$D$9)&gt;1,J96&gt;1),"ID duplicado",IF(J96=0,"Pendiente",IF(COUNTIFS(Banco!$D$6:$D$205,D96,Banco!$H$6:$H$205,H96,Banco!$C$6:$C$205,"&lt;="&amp;Configuracion!$D$9)=1,"Conciliado","Revisar importe"))))))</f>
        <v/>
      </c>
      <c r="J96" s="42" t="str">
        <f>IF(C96="","",COUNTIFS(Banco!$D$6:$D$205,D96,Banco!$C$6:$C$205,"&lt;="&amp;Configuracion!$D$9))</f>
        <v/>
      </c>
      <c r="K96" s="39"/>
    </row>
    <row r="97" ht="27.75" customHeight="1">
      <c r="C97" s="38"/>
      <c r="D97" s="39"/>
      <c r="E97" s="39"/>
      <c r="F97" s="40"/>
      <c r="G97" s="40"/>
      <c r="H97" s="41" t="str">
        <f t="shared" si="1"/>
        <v/>
      </c>
      <c r="I97" s="42" t="str">
        <f>IF(C97="","",IF(C97&gt;Configuracion!$D$9,"Fuera de período",IF(D97="","Sin ID",IF(OR(COUNTIFS($D$6:$D$205,D97,$C$6:$C$205,"&lt;="&amp;Configuracion!$D$9)&gt;1,J97&gt;1),"ID duplicado",IF(J97=0,"Pendiente",IF(COUNTIFS(Banco!$D$6:$D$205,D97,Banco!$H$6:$H$205,H97,Banco!$C$6:$C$205,"&lt;="&amp;Configuracion!$D$9)=1,"Conciliado","Revisar importe"))))))</f>
        <v/>
      </c>
      <c r="J97" s="42" t="str">
        <f>IF(C97="","",COUNTIFS(Banco!$D$6:$D$205,D97,Banco!$C$6:$C$205,"&lt;="&amp;Configuracion!$D$9))</f>
        <v/>
      </c>
      <c r="K97" s="39"/>
    </row>
    <row r="98" ht="27.75" customHeight="1">
      <c r="C98" s="38"/>
      <c r="D98" s="39"/>
      <c r="E98" s="39"/>
      <c r="F98" s="40"/>
      <c r="G98" s="40"/>
      <c r="H98" s="41" t="str">
        <f t="shared" si="1"/>
        <v/>
      </c>
      <c r="I98" s="42" t="str">
        <f>IF(C98="","",IF(C98&gt;Configuracion!$D$9,"Fuera de período",IF(D98="","Sin ID",IF(OR(COUNTIFS($D$6:$D$205,D98,$C$6:$C$205,"&lt;="&amp;Configuracion!$D$9)&gt;1,J98&gt;1),"ID duplicado",IF(J98=0,"Pendiente",IF(COUNTIFS(Banco!$D$6:$D$205,D98,Banco!$H$6:$H$205,H98,Banco!$C$6:$C$205,"&lt;="&amp;Configuracion!$D$9)=1,"Conciliado","Revisar importe"))))))</f>
        <v/>
      </c>
      <c r="J98" s="42" t="str">
        <f>IF(C98="","",COUNTIFS(Banco!$D$6:$D$205,D98,Banco!$C$6:$C$205,"&lt;="&amp;Configuracion!$D$9))</f>
        <v/>
      </c>
      <c r="K98" s="39"/>
    </row>
    <row r="99" ht="27.75" customHeight="1">
      <c r="C99" s="38"/>
      <c r="D99" s="39"/>
      <c r="E99" s="39"/>
      <c r="F99" s="40"/>
      <c r="G99" s="40"/>
      <c r="H99" s="41" t="str">
        <f t="shared" si="1"/>
        <v/>
      </c>
      <c r="I99" s="42" t="str">
        <f>IF(C99="","",IF(C99&gt;Configuracion!$D$9,"Fuera de período",IF(D99="","Sin ID",IF(OR(COUNTIFS($D$6:$D$205,D99,$C$6:$C$205,"&lt;="&amp;Configuracion!$D$9)&gt;1,J99&gt;1),"ID duplicado",IF(J99=0,"Pendiente",IF(COUNTIFS(Banco!$D$6:$D$205,D99,Banco!$H$6:$H$205,H99,Banco!$C$6:$C$205,"&lt;="&amp;Configuracion!$D$9)=1,"Conciliado","Revisar importe"))))))</f>
        <v/>
      </c>
      <c r="J99" s="42" t="str">
        <f>IF(C99="","",COUNTIFS(Banco!$D$6:$D$205,D99,Banco!$C$6:$C$205,"&lt;="&amp;Configuracion!$D$9))</f>
        <v/>
      </c>
      <c r="K99" s="39"/>
    </row>
    <row r="100" ht="27.75" customHeight="1">
      <c r="C100" s="38"/>
      <c r="D100" s="39"/>
      <c r="E100" s="39"/>
      <c r="F100" s="40"/>
      <c r="G100" s="40"/>
      <c r="H100" s="41" t="str">
        <f t="shared" si="1"/>
        <v/>
      </c>
      <c r="I100" s="42" t="str">
        <f>IF(C100="","",IF(C100&gt;Configuracion!$D$9,"Fuera de período",IF(D100="","Sin ID",IF(OR(COUNTIFS($D$6:$D$205,D100,$C$6:$C$205,"&lt;="&amp;Configuracion!$D$9)&gt;1,J100&gt;1),"ID duplicado",IF(J100=0,"Pendiente",IF(COUNTIFS(Banco!$D$6:$D$205,D100,Banco!$H$6:$H$205,H100,Banco!$C$6:$C$205,"&lt;="&amp;Configuracion!$D$9)=1,"Conciliado","Revisar importe"))))))</f>
        <v/>
      </c>
      <c r="J100" s="42" t="str">
        <f>IF(C100="","",COUNTIFS(Banco!$D$6:$D$205,D100,Banco!$C$6:$C$205,"&lt;="&amp;Configuracion!$D$9))</f>
        <v/>
      </c>
      <c r="K100" s="39"/>
    </row>
    <row r="101" ht="27.75" customHeight="1">
      <c r="C101" s="38"/>
      <c r="D101" s="39"/>
      <c r="E101" s="39"/>
      <c r="F101" s="40"/>
      <c r="G101" s="40"/>
      <c r="H101" s="41" t="str">
        <f t="shared" si="1"/>
        <v/>
      </c>
      <c r="I101" s="42" t="str">
        <f>IF(C101="","",IF(C101&gt;Configuracion!$D$9,"Fuera de período",IF(D101="","Sin ID",IF(OR(COUNTIFS($D$6:$D$205,D101,$C$6:$C$205,"&lt;="&amp;Configuracion!$D$9)&gt;1,J101&gt;1),"ID duplicado",IF(J101=0,"Pendiente",IF(COUNTIFS(Banco!$D$6:$D$205,D101,Banco!$H$6:$H$205,H101,Banco!$C$6:$C$205,"&lt;="&amp;Configuracion!$D$9)=1,"Conciliado","Revisar importe"))))))</f>
        <v/>
      </c>
      <c r="J101" s="42" t="str">
        <f>IF(C101="","",COUNTIFS(Banco!$D$6:$D$205,D101,Banco!$C$6:$C$205,"&lt;="&amp;Configuracion!$D$9))</f>
        <v/>
      </c>
      <c r="K101" s="39"/>
    </row>
    <row r="102" ht="27.75" customHeight="1">
      <c r="C102" s="38"/>
      <c r="D102" s="39"/>
      <c r="E102" s="39"/>
      <c r="F102" s="40"/>
      <c r="G102" s="40"/>
      <c r="H102" s="41" t="str">
        <f t="shared" si="1"/>
        <v/>
      </c>
      <c r="I102" s="42" t="str">
        <f>IF(C102="","",IF(C102&gt;Configuracion!$D$9,"Fuera de período",IF(D102="","Sin ID",IF(OR(COUNTIFS($D$6:$D$205,D102,$C$6:$C$205,"&lt;="&amp;Configuracion!$D$9)&gt;1,J102&gt;1),"ID duplicado",IF(J102=0,"Pendiente",IF(COUNTIFS(Banco!$D$6:$D$205,D102,Banco!$H$6:$H$205,H102,Banco!$C$6:$C$205,"&lt;="&amp;Configuracion!$D$9)=1,"Conciliado","Revisar importe"))))))</f>
        <v/>
      </c>
      <c r="J102" s="42" t="str">
        <f>IF(C102="","",COUNTIFS(Banco!$D$6:$D$205,D102,Banco!$C$6:$C$205,"&lt;="&amp;Configuracion!$D$9))</f>
        <v/>
      </c>
      <c r="K102" s="39"/>
    </row>
    <row r="103" ht="27.75" customHeight="1">
      <c r="C103" s="38"/>
      <c r="D103" s="39"/>
      <c r="E103" s="39"/>
      <c r="F103" s="40"/>
      <c r="G103" s="40"/>
      <c r="H103" s="41" t="str">
        <f t="shared" si="1"/>
        <v/>
      </c>
      <c r="I103" s="42" t="str">
        <f>IF(C103="","",IF(C103&gt;Configuracion!$D$9,"Fuera de período",IF(D103="","Sin ID",IF(OR(COUNTIFS($D$6:$D$205,D103,$C$6:$C$205,"&lt;="&amp;Configuracion!$D$9)&gt;1,J103&gt;1),"ID duplicado",IF(J103=0,"Pendiente",IF(COUNTIFS(Banco!$D$6:$D$205,D103,Banco!$H$6:$H$205,H103,Banco!$C$6:$C$205,"&lt;="&amp;Configuracion!$D$9)=1,"Conciliado","Revisar importe"))))))</f>
        <v/>
      </c>
      <c r="J103" s="42" t="str">
        <f>IF(C103="","",COUNTIFS(Banco!$D$6:$D$205,D103,Banco!$C$6:$C$205,"&lt;="&amp;Configuracion!$D$9))</f>
        <v/>
      </c>
      <c r="K103" s="39"/>
    </row>
    <row r="104" ht="27.75" customHeight="1">
      <c r="C104" s="38"/>
      <c r="D104" s="39"/>
      <c r="E104" s="39"/>
      <c r="F104" s="40"/>
      <c r="G104" s="40"/>
      <c r="H104" s="41" t="str">
        <f t="shared" si="1"/>
        <v/>
      </c>
      <c r="I104" s="42" t="str">
        <f>IF(C104="","",IF(C104&gt;Configuracion!$D$9,"Fuera de período",IF(D104="","Sin ID",IF(OR(COUNTIFS($D$6:$D$205,D104,$C$6:$C$205,"&lt;="&amp;Configuracion!$D$9)&gt;1,J104&gt;1),"ID duplicado",IF(J104=0,"Pendiente",IF(COUNTIFS(Banco!$D$6:$D$205,D104,Banco!$H$6:$H$205,H104,Banco!$C$6:$C$205,"&lt;="&amp;Configuracion!$D$9)=1,"Conciliado","Revisar importe"))))))</f>
        <v/>
      </c>
      <c r="J104" s="42" t="str">
        <f>IF(C104="","",COUNTIFS(Banco!$D$6:$D$205,D104,Banco!$C$6:$C$205,"&lt;="&amp;Configuracion!$D$9))</f>
        <v/>
      </c>
      <c r="K104" s="39"/>
    </row>
    <row r="105" ht="27.75" customHeight="1">
      <c r="C105" s="38"/>
      <c r="D105" s="39"/>
      <c r="E105" s="39"/>
      <c r="F105" s="40"/>
      <c r="G105" s="40"/>
      <c r="H105" s="41" t="str">
        <f t="shared" si="1"/>
        <v/>
      </c>
      <c r="I105" s="42" t="str">
        <f>IF(C105="","",IF(C105&gt;Configuracion!$D$9,"Fuera de período",IF(D105="","Sin ID",IF(OR(COUNTIFS($D$6:$D$205,D105,$C$6:$C$205,"&lt;="&amp;Configuracion!$D$9)&gt;1,J105&gt;1),"ID duplicado",IF(J105=0,"Pendiente",IF(COUNTIFS(Banco!$D$6:$D$205,D105,Banco!$H$6:$H$205,H105,Banco!$C$6:$C$205,"&lt;="&amp;Configuracion!$D$9)=1,"Conciliado","Revisar importe"))))))</f>
        <v/>
      </c>
      <c r="J105" s="42" t="str">
        <f>IF(C105="","",COUNTIFS(Banco!$D$6:$D$205,D105,Banco!$C$6:$C$205,"&lt;="&amp;Configuracion!$D$9))</f>
        <v/>
      </c>
      <c r="K105" s="39"/>
    </row>
    <row r="106" ht="27.75" customHeight="1">
      <c r="C106" s="38"/>
      <c r="D106" s="39"/>
      <c r="E106" s="39"/>
      <c r="F106" s="40"/>
      <c r="G106" s="40"/>
      <c r="H106" s="41" t="str">
        <f t="shared" si="1"/>
        <v/>
      </c>
      <c r="I106" s="42" t="str">
        <f>IF(C106="","",IF(C106&gt;Configuracion!$D$9,"Fuera de período",IF(D106="","Sin ID",IF(OR(COUNTIFS($D$6:$D$205,D106,$C$6:$C$205,"&lt;="&amp;Configuracion!$D$9)&gt;1,J106&gt;1),"ID duplicado",IF(J106=0,"Pendiente",IF(COUNTIFS(Banco!$D$6:$D$205,D106,Banco!$H$6:$H$205,H106,Banco!$C$6:$C$205,"&lt;="&amp;Configuracion!$D$9)=1,"Conciliado","Revisar importe"))))))</f>
        <v/>
      </c>
      <c r="J106" s="42" t="str">
        <f>IF(C106="","",COUNTIFS(Banco!$D$6:$D$205,D106,Banco!$C$6:$C$205,"&lt;="&amp;Configuracion!$D$9))</f>
        <v/>
      </c>
      <c r="K106" s="39"/>
    </row>
    <row r="107" ht="27.75" customHeight="1">
      <c r="C107" s="38"/>
      <c r="D107" s="39"/>
      <c r="E107" s="39"/>
      <c r="F107" s="40"/>
      <c r="G107" s="40"/>
      <c r="H107" s="41" t="str">
        <f t="shared" si="1"/>
        <v/>
      </c>
      <c r="I107" s="42" t="str">
        <f>IF(C107="","",IF(C107&gt;Configuracion!$D$9,"Fuera de período",IF(D107="","Sin ID",IF(OR(COUNTIFS($D$6:$D$205,D107,$C$6:$C$205,"&lt;="&amp;Configuracion!$D$9)&gt;1,J107&gt;1),"ID duplicado",IF(J107=0,"Pendiente",IF(COUNTIFS(Banco!$D$6:$D$205,D107,Banco!$H$6:$H$205,H107,Banco!$C$6:$C$205,"&lt;="&amp;Configuracion!$D$9)=1,"Conciliado","Revisar importe"))))))</f>
        <v/>
      </c>
      <c r="J107" s="42" t="str">
        <f>IF(C107="","",COUNTIFS(Banco!$D$6:$D$205,D107,Banco!$C$6:$C$205,"&lt;="&amp;Configuracion!$D$9))</f>
        <v/>
      </c>
      <c r="K107" s="39"/>
    </row>
    <row r="108" ht="27.75" customHeight="1">
      <c r="C108" s="38"/>
      <c r="D108" s="39"/>
      <c r="E108" s="39"/>
      <c r="F108" s="40"/>
      <c r="G108" s="40"/>
      <c r="H108" s="41" t="str">
        <f t="shared" si="1"/>
        <v/>
      </c>
      <c r="I108" s="42" t="str">
        <f>IF(C108="","",IF(C108&gt;Configuracion!$D$9,"Fuera de período",IF(D108="","Sin ID",IF(OR(COUNTIFS($D$6:$D$205,D108,$C$6:$C$205,"&lt;="&amp;Configuracion!$D$9)&gt;1,J108&gt;1),"ID duplicado",IF(J108=0,"Pendiente",IF(COUNTIFS(Banco!$D$6:$D$205,D108,Banco!$H$6:$H$205,H108,Banco!$C$6:$C$205,"&lt;="&amp;Configuracion!$D$9)=1,"Conciliado","Revisar importe"))))))</f>
        <v/>
      </c>
      <c r="J108" s="42" t="str">
        <f>IF(C108="","",COUNTIFS(Banco!$D$6:$D$205,D108,Banco!$C$6:$C$205,"&lt;="&amp;Configuracion!$D$9))</f>
        <v/>
      </c>
      <c r="K108" s="39"/>
    </row>
    <row r="109" ht="27.75" customHeight="1">
      <c r="C109" s="38"/>
      <c r="D109" s="39"/>
      <c r="E109" s="39"/>
      <c r="F109" s="40"/>
      <c r="G109" s="40"/>
      <c r="H109" s="41" t="str">
        <f t="shared" si="1"/>
        <v/>
      </c>
      <c r="I109" s="42" t="str">
        <f>IF(C109="","",IF(C109&gt;Configuracion!$D$9,"Fuera de período",IF(D109="","Sin ID",IF(OR(COUNTIFS($D$6:$D$205,D109,$C$6:$C$205,"&lt;="&amp;Configuracion!$D$9)&gt;1,J109&gt;1),"ID duplicado",IF(J109=0,"Pendiente",IF(COUNTIFS(Banco!$D$6:$D$205,D109,Banco!$H$6:$H$205,H109,Banco!$C$6:$C$205,"&lt;="&amp;Configuracion!$D$9)=1,"Conciliado","Revisar importe"))))))</f>
        <v/>
      </c>
      <c r="J109" s="42" t="str">
        <f>IF(C109="","",COUNTIFS(Banco!$D$6:$D$205,D109,Banco!$C$6:$C$205,"&lt;="&amp;Configuracion!$D$9))</f>
        <v/>
      </c>
      <c r="K109" s="39"/>
    </row>
    <row r="110" ht="27.75" customHeight="1">
      <c r="C110" s="38"/>
      <c r="D110" s="39"/>
      <c r="E110" s="39"/>
      <c r="F110" s="40"/>
      <c r="G110" s="40"/>
      <c r="H110" s="41" t="str">
        <f t="shared" si="1"/>
        <v/>
      </c>
      <c r="I110" s="42" t="str">
        <f>IF(C110="","",IF(C110&gt;Configuracion!$D$9,"Fuera de período",IF(D110="","Sin ID",IF(OR(COUNTIFS($D$6:$D$205,D110,$C$6:$C$205,"&lt;="&amp;Configuracion!$D$9)&gt;1,J110&gt;1),"ID duplicado",IF(J110=0,"Pendiente",IF(COUNTIFS(Banco!$D$6:$D$205,D110,Banco!$H$6:$H$205,H110,Banco!$C$6:$C$205,"&lt;="&amp;Configuracion!$D$9)=1,"Conciliado","Revisar importe"))))))</f>
        <v/>
      </c>
      <c r="J110" s="42" t="str">
        <f>IF(C110="","",COUNTIFS(Banco!$D$6:$D$205,D110,Banco!$C$6:$C$205,"&lt;="&amp;Configuracion!$D$9))</f>
        <v/>
      </c>
      <c r="K110" s="39"/>
    </row>
    <row r="111" ht="27.75" customHeight="1">
      <c r="C111" s="38"/>
      <c r="D111" s="39"/>
      <c r="E111" s="39"/>
      <c r="F111" s="40"/>
      <c r="G111" s="40"/>
      <c r="H111" s="41" t="str">
        <f t="shared" si="1"/>
        <v/>
      </c>
      <c r="I111" s="42" t="str">
        <f>IF(C111="","",IF(C111&gt;Configuracion!$D$9,"Fuera de período",IF(D111="","Sin ID",IF(OR(COUNTIFS($D$6:$D$205,D111,$C$6:$C$205,"&lt;="&amp;Configuracion!$D$9)&gt;1,J111&gt;1),"ID duplicado",IF(J111=0,"Pendiente",IF(COUNTIFS(Banco!$D$6:$D$205,D111,Banco!$H$6:$H$205,H111,Banco!$C$6:$C$205,"&lt;="&amp;Configuracion!$D$9)=1,"Conciliado","Revisar importe"))))))</f>
        <v/>
      </c>
      <c r="J111" s="42" t="str">
        <f>IF(C111="","",COUNTIFS(Banco!$D$6:$D$205,D111,Banco!$C$6:$C$205,"&lt;="&amp;Configuracion!$D$9))</f>
        <v/>
      </c>
      <c r="K111" s="39"/>
    </row>
    <row r="112" ht="27.75" customHeight="1">
      <c r="C112" s="38"/>
      <c r="D112" s="39"/>
      <c r="E112" s="39"/>
      <c r="F112" s="40"/>
      <c r="G112" s="40"/>
      <c r="H112" s="41" t="str">
        <f t="shared" si="1"/>
        <v/>
      </c>
      <c r="I112" s="42" t="str">
        <f>IF(C112="","",IF(C112&gt;Configuracion!$D$9,"Fuera de período",IF(D112="","Sin ID",IF(OR(COUNTIFS($D$6:$D$205,D112,$C$6:$C$205,"&lt;="&amp;Configuracion!$D$9)&gt;1,J112&gt;1),"ID duplicado",IF(J112=0,"Pendiente",IF(COUNTIFS(Banco!$D$6:$D$205,D112,Banco!$H$6:$H$205,H112,Banco!$C$6:$C$205,"&lt;="&amp;Configuracion!$D$9)=1,"Conciliado","Revisar importe"))))))</f>
        <v/>
      </c>
      <c r="J112" s="42" t="str">
        <f>IF(C112="","",COUNTIFS(Banco!$D$6:$D$205,D112,Banco!$C$6:$C$205,"&lt;="&amp;Configuracion!$D$9))</f>
        <v/>
      </c>
      <c r="K112" s="39"/>
    </row>
    <row r="113" ht="27.75" customHeight="1">
      <c r="C113" s="38"/>
      <c r="D113" s="39"/>
      <c r="E113" s="39"/>
      <c r="F113" s="40"/>
      <c r="G113" s="40"/>
      <c r="H113" s="41" t="str">
        <f t="shared" si="1"/>
        <v/>
      </c>
      <c r="I113" s="42" t="str">
        <f>IF(C113="","",IF(C113&gt;Configuracion!$D$9,"Fuera de período",IF(D113="","Sin ID",IF(OR(COUNTIFS($D$6:$D$205,D113,$C$6:$C$205,"&lt;="&amp;Configuracion!$D$9)&gt;1,J113&gt;1),"ID duplicado",IF(J113=0,"Pendiente",IF(COUNTIFS(Banco!$D$6:$D$205,D113,Banco!$H$6:$H$205,H113,Banco!$C$6:$C$205,"&lt;="&amp;Configuracion!$D$9)=1,"Conciliado","Revisar importe"))))))</f>
        <v/>
      </c>
      <c r="J113" s="42" t="str">
        <f>IF(C113="","",COUNTIFS(Banco!$D$6:$D$205,D113,Banco!$C$6:$C$205,"&lt;="&amp;Configuracion!$D$9))</f>
        <v/>
      </c>
      <c r="K113" s="39"/>
    </row>
    <row r="114" ht="27.75" customHeight="1">
      <c r="C114" s="38"/>
      <c r="D114" s="39"/>
      <c r="E114" s="39"/>
      <c r="F114" s="40"/>
      <c r="G114" s="40"/>
      <c r="H114" s="41" t="str">
        <f t="shared" si="1"/>
        <v/>
      </c>
      <c r="I114" s="42" t="str">
        <f>IF(C114="","",IF(C114&gt;Configuracion!$D$9,"Fuera de período",IF(D114="","Sin ID",IF(OR(COUNTIFS($D$6:$D$205,D114,$C$6:$C$205,"&lt;="&amp;Configuracion!$D$9)&gt;1,J114&gt;1),"ID duplicado",IF(J114=0,"Pendiente",IF(COUNTIFS(Banco!$D$6:$D$205,D114,Banco!$H$6:$H$205,H114,Banco!$C$6:$C$205,"&lt;="&amp;Configuracion!$D$9)=1,"Conciliado","Revisar importe"))))))</f>
        <v/>
      </c>
      <c r="J114" s="42" t="str">
        <f>IF(C114="","",COUNTIFS(Banco!$D$6:$D$205,D114,Banco!$C$6:$C$205,"&lt;="&amp;Configuracion!$D$9))</f>
        <v/>
      </c>
      <c r="K114" s="39"/>
    </row>
    <row r="115" ht="27.75" customHeight="1">
      <c r="C115" s="38"/>
      <c r="D115" s="39"/>
      <c r="E115" s="39"/>
      <c r="F115" s="40"/>
      <c r="G115" s="40"/>
      <c r="H115" s="41" t="str">
        <f t="shared" si="1"/>
        <v/>
      </c>
      <c r="I115" s="42" t="str">
        <f>IF(C115="","",IF(C115&gt;Configuracion!$D$9,"Fuera de período",IF(D115="","Sin ID",IF(OR(COUNTIFS($D$6:$D$205,D115,$C$6:$C$205,"&lt;="&amp;Configuracion!$D$9)&gt;1,J115&gt;1),"ID duplicado",IF(J115=0,"Pendiente",IF(COUNTIFS(Banco!$D$6:$D$205,D115,Banco!$H$6:$H$205,H115,Banco!$C$6:$C$205,"&lt;="&amp;Configuracion!$D$9)=1,"Conciliado","Revisar importe"))))))</f>
        <v/>
      </c>
      <c r="J115" s="42" t="str">
        <f>IF(C115="","",COUNTIFS(Banco!$D$6:$D$205,D115,Banco!$C$6:$C$205,"&lt;="&amp;Configuracion!$D$9))</f>
        <v/>
      </c>
      <c r="K115" s="39"/>
    </row>
    <row r="116" ht="27.75" customHeight="1">
      <c r="C116" s="38"/>
      <c r="D116" s="39"/>
      <c r="E116" s="39"/>
      <c r="F116" s="40"/>
      <c r="G116" s="40"/>
      <c r="H116" s="41" t="str">
        <f t="shared" si="1"/>
        <v/>
      </c>
      <c r="I116" s="42" t="str">
        <f>IF(C116="","",IF(C116&gt;Configuracion!$D$9,"Fuera de período",IF(D116="","Sin ID",IF(OR(COUNTIFS($D$6:$D$205,D116,$C$6:$C$205,"&lt;="&amp;Configuracion!$D$9)&gt;1,J116&gt;1),"ID duplicado",IF(J116=0,"Pendiente",IF(COUNTIFS(Banco!$D$6:$D$205,D116,Banco!$H$6:$H$205,H116,Banco!$C$6:$C$205,"&lt;="&amp;Configuracion!$D$9)=1,"Conciliado","Revisar importe"))))))</f>
        <v/>
      </c>
      <c r="J116" s="42" t="str">
        <f>IF(C116="","",COUNTIFS(Banco!$D$6:$D$205,D116,Banco!$C$6:$C$205,"&lt;="&amp;Configuracion!$D$9))</f>
        <v/>
      </c>
      <c r="K116" s="39"/>
    </row>
    <row r="117" ht="27.75" customHeight="1">
      <c r="C117" s="38"/>
      <c r="D117" s="39"/>
      <c r="E117" s="39"/>
      <c r="F117" s="40"/>
      <c r="G117" s="40"/>
      <c r="H117" s="41" t="str">
        <f t="shared" si="1"/>
        <v/>
      </c>
      <c r="I117" s="42" t="str">
        <f>IF(C117="","",IF(C117&gt;Configuracion!$D$9,"Fuera de período",IF(D117="","Sin ID",IF(OR(COUNTIFS($D$6:$D$205,D117,$C$6:$C$205,"&lt;="&amp;Configuracion!$D$9)&gt;1,J117&gt;1),"ID duplicado",IF(J117=0,"Pendiente",IF(COUNTIFS(Banco!$D$6:$D$205,D117,Banco!$H$6:$H$205,H117,Banco!$C$6:$C$205,"&lt;="&amp;Configuracion!$D$9)=1,"Conciliado","Revisar importe"))))))</f>
        <v/>
      </c>
      <c r="J117" s="42" t="str">
        <f>IF(C117="","",COUNTIFS(Banco!$D$6:$D$205,D117,Banco!$C$6:$C$205,"&lt;="&amp;Configuracion!$D$9))</f>
        <v/>
      </c>
      <c r="K117" s="39"/>
    </row>
    <row r="118" ht="27.75" customHeight="1">
      <c r="C118" s="38"/>
      <c r="D118" s="39"/>
      <c r="E118" s="39"/>
      <c r="F118" s="40"/>
      <c r="G118" s="40"/>
      <c r="H118" s="41" t="str">
        <f t="shared" si="1"/>
        <v/>
      </c>
      <c r="I118" s="42" t="str">
        <f>IF(C118="","",IF(C118&gt;Configuracion!$D$9,"Fuera de período",IF(D118="","Sin ID",IF(OR(COUNTIFS($D$6:$D$205,D118,$C$6:$C$205,"&lt;="&amp;Configuracion!$D$9)&gt;1,J118&gt;1),"ID duplicado",IF(J118=0,"Pendiente",IF(COUNTIFS(Banco!$D$6:$D$205,D118,Banco!$H$6:$H$205,H118,Banco!$C$6:$C$205,"&lt;="&amp;Configuracion!$D$9)=1,"Conciliado","Revisar importe"))))))</f>
        <v/>
      </c>
      <c r="J118" s="42" t="str">
        <f>IF(C118="","",COUNTIFS(Banco!$D$6:$D$205,D118,Banco!$C$6:$C$205,"&lt;="&amp;Configuracion!$D$9))</f>
        <v/>
      </c>
      <c r="K118" s="39"/>
    </row>
    <row r="119" ht="27.75" customHeight="1">
      <c r="C119" s="38"/>
      <c r="D119" s="39"/>
      <c r="E119" s="39"/>
      <c r="F119" s="40"/>
      <c r="G119" s="40"/>
      <c r="H119" s="41" t="str">
        <f t="shared" si="1"/>
        <v/>
      </c>
      <c r="I119" s="42" t="str">
        <f>IF(C119="","",IF(C119&gt;Configuracion!$D$9,"Fuera de período",IF(D119="","Sin ID",IF(OR(COUNTIFS($D$6:$D$205,D119,$C$6:$C$205,"&lt;="&amp;Configuracion!$D$9)&gt;1,J119&gt;1),"ID duplicado",IF(J119=0,"Pendiente",IF(COUNTIFS(Banco!$D$6:$D$205,D119,Banco!$H$6:$H$205,H119,Banco!$C$6:$C$205,"&lt;="&amp;Configuracion!$D$9)=1,"Conciliado","Revisar importe"))))))</f>
        <v/>
      </c>
      <c r="J119" s="42" t="str">
        <f>IF(C119="","",COUNTIFS(Banco!$D$6:$D$205,D119,Banco!$C$6:$C$205,"&lt;="&amp;Configuracion!$D$9))</f>
        <v/>
      </c>
      <c r="K119" s="39"/>
    </row>
    <row r="120" ht="27.75" customHeight="1">
      <c r="C120" s="38"/>
      <c r="D120" s="39"/>
      <c r="E120" s="39"/>
      <c r="F120" s="40"/>
      <c r="G120" s="40"/>
      <c r="H120" s="41" t="str">
        <f t="shared" si="1"/>
        <v/>
      </c>
      <c r="I120" s="42" t="str">
        <f>IF(C120="","",IF(C120&gt;Configuracion!$D$9,"Fuera de período",IF(D120="","Sin ID",IF(OR(COUNTIFS($D$6:$D$205,D120,$C$6:$C$205,"&lt;="&amp;Configuracion!$D$9)&gt;1,J120&gt;1),"ID duplicado",IF(J120=0,"Pendiente",IF(COUNTIFS(Banco!$D$6:$D$205,D120,Banco!$H$6:$H$205,H120,Banco!$C$6:$C$205,"&lt;="&amp;Configuracion!$D$9)=1,"Conciliado","Revisar importe"))))))</f>
        <v/>
      </c>
      <c r="J120" s="42" t="str">
        <f>IF(C120="","",COUNTIFS(Banco!$D$6:$D$205,D120,Banco!$C$6:$C$205,"&lt;="&amp;Configuracion!$D$9))</f>
        <v/>
      </c>
      <c r="K120" s="39"/>
    </row>
    <row r="121" ht="27.75" customHeight="1">
      <c r="C121" s="38"/>
      <c r="D121" s="39"/>
      <c r="E121" s="39"/>
      <c r="F121" s="40"/>
      <c r="G121" s="40"/>
      <c r="H121" s="41" t="str">
        <f t="shared" si="1"/>
        <v/>
      </c>
      <c r="I121" s="42" t="str">
        <f>IF(C121="","",IF(C121&gt;Configuracion!$D$9,"Fuera de período",IF(D121="","Sin ID",IF(OR(COUNTIFS($D$6:$D$205,D121,$C$6:$C$205,"&lt;="&amp;Configuracion!$D$9)&gt;1,J121&gt;1),"ID duplicado",IF(J121=0,"Pendiente",IF(COUNTIFS(Banco!$D$6:$D$205,D121,Banco!$H$6:$H$205,H121,Banco!$C$6:$C$205,"&lt;="&amp;Configuracion!$D$9)=1,"Conciliado","Revisar importe"))))))</f>
        <v/>
      </c>
      <c r="J121" s="42" t="str">
        <f>IF(C121="","",COUNTIFS(Banco!$D$6:$D$205,D121,Banco!$C$6:$C$205,"&lt;="&amp;Configuracion!$D$9))</f>
        <v/>
      </c>
      <c r="K121" s="39"/>
    </row>
    <row r="122" ht="27.75" customHeight="1">
      <c r="C122" s="38"/>
      <c r="D122" s="39"/>
      <c r="E122" s="39"/>
      <c r="F122" s="40"/>
      <c r="G122" s="40"/>
      <c r="H122" s="41" t="str">
        <f t="shared" si="1"/>
        <v/>
      </c>
      <c r="I122" s="42" t="str">
        <f>IF(C122="","",IF(C122&gt;Configuracion!$D$9,"Fuera de período",IF(D122="","Sin ID",IF(OR(COUNTIFS($D$6:$D$205,D122,$C$6:$C$205,"&lt;="&amp;Configuracion!$D$9)&gt;1,J122&gt;1),"ID duplicado",IF(J122=0,"Pendiente",IF(COUNTIFS(Banco!$D$6:$D$205,D122,Banco!$H$6:$H$205,H122,Banco!$C$6:$C$205,"&lt;="&amp;Configuracion!$D$9)=1,"Conciliado","Revisar importe"))))))</f>
        <v/>
      </c>
      <c r="J122" s="42" t="str">
        <f>IF(C122="","",COUNTIFS(Banco!$D$6:$D$205,D122,Banco!$C$6:$C$205,"&lt;="&amp;Configuracion!$D$9))</f>
        <v/>
      </c>
      <c r="K122" s="39"/>
    </row>
    <row r="123" ht="27.75" customHeight="1">
      <c r="C123" s="38"/>
      <c r="D123" s="39"/>
      <c r="E123" s="39"/>
      <c r="F123" s="40"/>
      <c r="G123" s="40"/>
      <c r="H123" s="41" t="str">
        <f t="shared" si="1"/>
        <v/>
      </c>
      <c r="I123" s="42" t="str">
        <f>IF(C123="","",IF(C123&gt;Configuracion!$D$9,"Fuera de período",IF(D123="","Sin ID",IF(OR(COUNTIFS($D$6:$D$205,D123,$C$6:$C$205,"&lt;="&amp;Configuracion!$D$9)&gt;1,J123&gt;1),"ID duplicado",IF(J123=0,"Pendiente",IF(COUNTIFS(Banco!$D$6:$D$205,D123,Banco!$H$6:$H$205,H123,Banco!$C$6:$C$205,"&lt;="&amp;Configuracion!$D$9)=1,"Conciliado","Revisar importe"))))))</f>
        <v/>
      </c>
      <c r="J123" s="42" t="str">
        <f>IF(C123="","",COUNTIFS(Banco!$D$6:$D$205,D123,Banco!$C$6:$C$205,"&lt;="&amp;Configuracion!$D$9))</f>
        <v/>
      </c>
      <c r="K123" s="39"/>
    </row>
    <row r="124" ht="27.75" customHeight="1">
      <c r="C124" s="38"/>
      <c r="D124" s="39"/>
      <c r="E124" s="39"/>
      <c r="F124" s="40"/>
      <c r="G124" s="40"/>
      <c r="H124" s="41" t="str">
        <f t="shared" si="1"/>
        <v/>
      </c>
      <c r="I124" s="42" t="str">
        <f>IF(C124="","",IF(C124&gt;Configuracion!$D$9,"Fuera de período",IF(D124="","Sin ID",IF(OR(COUNTIFS($D$6:$D$205,D124,$C$6:$C$205,"&lt;="&amp;Configuracion!$D$9)&gt;1,J124&gt;1),"ID duplicado",IF(J124=0,"Pendiente",IF(COUNTIFS(Banco!$D$6:$D$205,D124,Banco!$H$6:$H$205,H124,Banco!$C$6:$C$205,"&lt;="&amp;Configuracion!$D$9)=1,"Conciliado","Revisar importe"))))))</f>
        <v/>
      </c>
      <c r="J124" s="42" t="str">
        <f>IF(C124="","",COUNTIFS(Banco!$D$6:$D$205,D124,Banco!$C$6:$C$205,"&lt;="&amp;Configuracion!$D$9))</f>
        <v/>
      </c>
      <c r="K124" s="39"/>
    </row>
    <row r="125" ht="27.75" customHeight="1">
      <c r="C125" s="38"/>
      <c r="D125" s="39"/>
      <c r="E125" s="39"/>
      <c r="F125" s="40"/>
      <c r="G125" s="40"/>
      <c r="H125" s="41" t="str">
        <f t="shared" si="1"/>
        <v/>
      </c>
      <c r="I125" s="42" t="str">
        <f>IF(C125="","",IF(C125&gt;Configuracion!$D$9,"Fuera de período",IF(D125="","Sin ID",IF(OR(COUNTIFS($D$6:$D$205,D125,$C$6:$C$205,"&lt;="&amp;Configuracion!$D$9)&gt;1,J125&gt;1),"ID duplicado",IF(J125=0,"Pendiente",IF(COUNTIFS(Banco!$D$6:$D$205,D125,Banco!$H$6:$H$205,H125,Banco!$C$6:$C$205,"&lt;="&amp;Configuracion!$D$9)=1,"Conciliado","Revisar importe"))))))</f>
        <v/>
      </c>
      <c r="J125" s="42" t="str">
        <f>IF(C125="","",COUNTIFS(Banco!$D$6:$D$205,D125,Banco!$C$6:$C$205,"&lt;="&amp;Configuracion!$D$9))</f>
        <v/>
      </c>
      <c r="K125" s="39"/>
    </row>
    <row r="126" ht="27.75" customHeight="1">
      <c r="C126" s="38"/>
      <c r="D126" s="39"/>
      <c r="E126" s="39"/>
      <c r="F126" s="40"/>
      <c r="G126" s="40"/>
      <c r="H126" s="41" t="str">
        <f t="shared" si="1"/>
        <v/>
      </c>
      <c r="I126" s="42" t="str">
        <f>IF(C126="","",IF(C126&gt;Configuracion!$D$9,"Fuera de período",IF(D126="","Sin ID",IF(OR(COUNTIFS($D$6:$D$205,D126,$C$6:$C$205,"&lt;="&amp;Configuracion!$D$9)&gt;1,J126&gt;1),"ID duplicado",IF(J126=0,"Pendiente",IF(COUNTIFS(Banco!$D$6:$D$205,D126,Banco!$H$6:$H$205,H126,Banco!$C$6:$C$205,"&lt;="&amp;Configuracion!$D$9)=1,"Conciliado","Revisar importe"))))))</f>
        <v/>
      </c>
      <c r="J126" s="42" t="str">
        <f>IF(C126="","",COUNTIFS(Banco!$D$6:$D$205,D126,Banco!$C$6:$C$205,"&lt;="&amp;Configuracion!$D$9))</f>
        <v/>
      </c>
      <c r="K126" s="39"/>
    </row>
    <row r="127" ht="27.75" customHeight="1">
      <c r="C127" s="38"/>
      <c r="D127" s="39"/>
      <c r="E127" s="39"/>
      <c r="F127" s="40"/>
      <c r="G127" s="40"/>
      <c r="H127" s="41" t="str">
        <f t="shared" si="1"/>
        <v/>
      </c>
      <c r="I127" s="42" t="str">
        <f>IF(C127="","",IF(C127&gt;Configuracion!$D$9,"Fuera de período",IF(D127="","Sin ID",IF(OR(COUNTIFS($D$6:$D$205,D127,$C$6:$C$205,"&lt;="&amp;Configuracion!$D$9)&gt;1,J127&gt;1),"ID duplicado",IF(J127=0,"Pendiente",IF(COUNTIFS(Banco!$D$6:$D$205,D127,Banco!$H$6:$H$205,H127,Banco!$C$6:$C$205,"&lt;="&amp;Configuracion!$D$9)=1,"Conciliado","Revisar importe"))))))</f>
        <v/>
      </c>
      <c r="J127" s="42" t="str">
        <f>IF(C127="","",COUNTIFS(Banco!$D$6:$D$205,D127,Banco!$C$6:$C$205,"&lt;="&amp;Configuracion!$D$9))</f>
        <v/>
      </c>
      <c r="K127" s="39"/>
    </row>
    <row r="128" ht="27.75" customHeight="1">
      <c r="C128" s="38"/>
      <c r="D128" s="39"/>
      <c r="E128" s="39"/>
      <c r="F128" s="40"/>
      <c r="G128" s="40"/>
      <c r="H128" s="41" t="str">
        <f t="shared" si="1"/>
        <v/>
      </c>
      <c r="I128" s="42" t="str">
        <f>IF(C128="","",IF(C128&gt;Configuracion!$D$9,"Fuera de período",IF(D128="","Sin ID",IF(OR(COUNTIFS($D$6:$D$205,D128,$C$6:$C$205,"&lt;="&amp;Configuracion!$D$9)&gt;1,J128&gt;1),"ID duplicado",IF(J128=0,"Pendiente",IF(COUNTIFS(Banco!$D$6:$D$205,D128,Banco!$H$6:$H$205,H128,Banco!$C$6:$C$205,"&lt;="&amp;Configuracion!$D$9)=1,"Conciliado","Revisar importe"))))))</f>
        <v/>
      </c>
      <c r="J128" s="42" t="str">
        <f>IF(C128="","",COUNTIFS(Banco!$D$6:$D$205,D128,Banco!$C$6:$C$205,"&lt;="&amp;Configuracion!$D$9))</f>
        <v/>
      </c>
      <c r="K128" s="39"/>
    </row>
    <row r="129" ht="27.75" customHeight="1">
      <c r="C129" s="38"/>
      <c r="D129" s="39"/>
      <c r="E129" s="39"/>
      <c r="F129" s="40"/>
      <c r="G129" s="40"/>
      <c r="H129" s="41" t="str">
        <f t="shared" si="1"/>
        <v/>
      </c>
      <c r="I129" s="42" t="str">
        <f>IF(C129="","",IF(C129&gt;Configuracion!$D$9,"Fuera de período",IF(D129="","Sin ID",IF(OR(COUNTIFS($D$6:$D$205,D129,$C$6:$C$205,"&lt;="&amp;Configuracion!$D$9)&gt;1,J129&gt;1),"ID duplicado",IF(J129=0,"Pendiente",IF(COUNTIFS(Banco!$D$6:$D$205,D129,Banco!$H$6:$H$205,H129,Banco!$C$6:$C$205,"&lt;="&amp;Configuracion!$D$9)=1,"Conciliado","Revisar importe"))))))</f>
        <v/>
      </c>
      <c r="J129" s="42" t="str">
        <f>IF(C129="","",COUNTIFS(Banco!$D$6:$D$205,D129,Banco!$C$6:$C$205,"&lt;="&amp;Configuracion!$D$9))</f>
        <v/>
      </c>
      <c r="K129" s="39"/>
    </row>
    <row r="130" ht="27.75" customHeight="1">
      <c r="C130" s="38"/>
      <c r="D130" s="39"/>
      <c r="E130" s="39"/>
      <c r="F130" s="40"/>
      <c r="G130" s="40"/>
      <c r="H130" s="41" t="str">
        <f t="shared" si="1"/>
        <v/>
      </c>
      <c r="I130" s="42" t="str">
        <f>IF(C130="","",IF(C130&gt;Configuracion!$D$9,"Fuera de período",IF(D130="","Sin ID",IF(OR(COUNTIFS($D$6:$D$205,D130,$C$6:$C$205,"&lt;="&amp;Configuracion!$D$9)&gt;1,J130&gt;1),"ID duplicado",IF(J130=0,"Pendiente",IF(COUNTIFS(Banco!$D$6:$D$205,D130,Banco!$H$6:$H$205,H130,Banco!$C$6:$C$205,"&lt;="&amp;Configuracion!$D$9)=1,"Conciliado","Revisar importe"))))))</f>
        <v/>
      </c>
      <c r="J130" s="42" t="str">
        <f>IF(C130="","",COUNTIFS(Banco!$D$6:$D$205,D130,Banco!$C$6:$C$205,"&lt;="&amp;Configuracion!$D$9))</f>
        <v/>
      </c>
      <c r="K130" s="39"/>
    </row>
    <row r="131" ht="27.75" customHeight="1">
      <c r="C131" s="38"/>
      <c r="D131" s="39"/>
      <c r="E131" s="39"/>
      <c r="F131" s="40"/>
      <c r="G131" s="40"/>
      <c r="H131" s="41" t="str">
        <f t="shared" si="1"/>
        <v/>
      </c>
      <c r="I131" s="42" t="str">
        <f>IF(C131="","",IF(C131&gt;Configuracion!$D$9,"Fuera de período",IF(D131="","Sin ID",IF(OR(COUNTIFS($D$6:$D$205,D131,$C$6:$C$205,"&lt;="&amp;Configuracion!$D$9)&gt;1,J131&gt;1),"ID duplicado",IF(J131=0,"Pendiente",IF(COUNTIFS(Banco!$D$6:$D$205,D131,Banco!$H$6:$H$205,H131,Banco!$C$6:$C$205,"&lt;="&amp;Configuracion!$D$9)=1,"Conciliado","Revisar importe"))))))</f>
        <v/>
      </c>
      <c r="J131" s="42" t="str">
        <f>IF(C131="","",COUNTIFS(Banco!$D$6:$D$205,D131,Banco!$C$6:$C$205,"&lt;="&amp;Configuracion!$D$9))</f>
        <v/>
      </c>
      <c r="K131" s="39"/>
    </row>
    <row r="132" ht="27.75" customHeight="1">
      <c r="C132" s="38"/>
      <c r="D132" s="39"/>
      <c r="E132" s="39"/>
      <c r="F132" s="40"/>
      <c r="G132" s="40"/>
      <c r="H132" s="41" t="str">
        <f t="shared" si="1"/>
        <v/>
      </c>
      <c r="I132" s="42" t="str">
        <f>IF(C132="","",IF(C132&gt;Configuracion!$D$9,"Fuera de período",IF(D132="","Sin ID",IF(OR(COUNTIFS($D$6:$D$205,D132,$C$6:$C$205,"&lt;="&amp;Configuracion!$D$9)&gt;1,J132&gt;1),"ID duplicado",IF(J132=0,"Pendiente",IF(COUNTIFS(Banco!$D$6:$D$205,D132,Banco!$H$6:$H$205,H132,Banco!$C$6:$C$205,"&lt;="&amp;Configuracion!$D$9)=1,"Conciliado","Revisar importe"))))))</f>
        <v/>
      </c>
      <c r="J132" s="42" t="str">
        <f>IF(C132="","",COUNTIFS(Banco!$D$6:$D$205,D132,Banco!$C$6:$C$205,"&lt;="&amp;Configuracion!$D$9))</f>
        <v/>
      </c>
      <c r="K132" s="39"/>
    </row>
    <row r="133" ht="27.75" customHeight="1">
      <c r="C133" s="38"/>
      <c r="D133" s="39"/>
      <c r="E133" s="39"/>
      <c r="F133" s="40"/>
      <c r="G133" s="40"/>
      <c r="H133" s="41" t="str">
        <f t="shared" si="1"/>
        <v/>
      </c>
      <c r="I133" s="42" t="str">
        <f>IF(C133="","",IF(C133&gt;Configuracion!$D$9,"Fuera de período",IF(D133="","Sin ID",IF(OR(COUNTIFS($D$6:$D$205,D133,$C$6:$C$205,"&lt;="&amp;Configuracion!$D$9)&gt;1,J133&gt;1),"ID duplicado",IF(J133=0,"Pendiente",IF(COUNTIFS(Banco!$D$6:$D$205,D133,Banco!$H$6:$H$205,H133,Banco!$C$6:$C$205,"&lt;="&amp;Configuracion!$D$9)=1,"Conciliado","Revisar importe"))))))</f>
        <v/>
      </c>
      <c r="J133" s="42" t="str">
        <f>IF(C133="","",COUNTIFS(Banco!$D$6:$D$205,D133,Banco!$C$6:$C$205,"&lt;="&amp;Configuracion!$D$9))</f>
        <v/>
      </c>
      <c r="K133" s="39"/>
    </row>
    <row r="134" ht="27.75" customHeight="1">
      <c r="C134" s="38"/>
      <c r="D134" s="39"/>
      <c r="E134" s="39"/>
      <c r="F134" s="40"/>
      <c r="G134" s="40"/>
      <c r="H134" s="41" t="str">
        <f t="shared" si="1"/>
        <v/>
      </c>
      <c r="I134" s="42" t="str">
        <f>IF(C134="","",IF(C134&gt;Configuracion!$D$9,"Fuera de período",IF(D134="","Sin ID",IF(OR(COUNTIFS($D$6:$D$205,D134,$C$6:$C$205,"&lt;="&amp;Configuracion!$D$9)&gt;1,J134&gt;1),"ID duplicado",IF(J134=0,"Pendiente",IF(COUNTIFS(Banco!$D$6:$D$205,D134,Banco!$H$6:$H$205,H134,Banco!$C$6:$C$205,"&lt;="&amp;Configuracion!$D$9)=1,"Conciliado","Revisar importe"))))))</f>
        <v/>
      </c>
      <c r="J134" s="42" t="str">
        <f>IF(C134="","",COUNTIFS(Banco!$D$6:$D$205,D134,Banco!$C$6:$C$205,"&lt;="&amp;Configuracion!$D$9))</f>
        <v/>
      </c>
      <c r="K134" s="39"/>
    </row>
    <row r="135" ht="27.75" customHeight="1">
      <c r="C135" s="38"/>
      <c r="D135" s="39"/>
      <c r="E135" s="39"/>
      <c r="F135" s="40"/>
      <c r="G135" s="40"/>
      <c r="H135" s="41" t="str">
        <f t="shared" si="1"/>
        <v/>
      </c>
      <c r="I135" s="42" t="str">
        <f>IF(C135="","",IF(C135&gt;Configuracion!$D$9,"Fuera de período",IF(D135="","Sin ID",IF(OR(COUNTIFS($D$6:$D$205,D135,$C$6:$C$205,"&lt;="&amp;Configuracion!$D$9)&gt;1,J135&gt;1),"ID duplicado",IF(J135=0,"Pendiente",IF(COUNTIFS(Banco!$D$6:$D$205,D135,Banco!$H$6:$H$205,H135,Banco!$C$6:$C$205,"&lt;="&amp;Configuracion!$D$9)=1,"Conciliado","Revisar importe"))))))</f>
        <v/>
      </c>
      <c r="J135" s="42" t="str">
        <f>IF(C135="","",COUNTIFS(Banco!$D$6:$D$205,D135,Banco!$C$6:$C$205,"&lt;="&amp;Configuracion!$D$9))</f>
        <v/>
      </c>
      <c r="K135" s="39"/>
    </row>
    <row r="136" ht="27.75" customHeight="1">
      <c r="C136" s="38"/>
      <c r="D136" s="39"/>
      <c r="E136" s="39"/>
      <c r="F136" s="40"/>
      <c r="G136" s="40"/>
      <c r="H136" s="41" t="str">
        <f t="shared" si="1"/>
        <v/>
      </c>
      <c r="I136" s="42" t="str">
        <f>IF(C136="","",IF(C136&gt;Configuracion!$D$9,"Fuera de período",IF(D136="","Sin ID",IF(OR(COUNTIFS($D$6:$D$205,D136,$C$6:$C$205,"&lt;="&amp;Configuracion!$D$9)&gt;1,J136&gt;1),"ID duplicado",IF(J136=0,"Pendiente",IF(COUNTIFS(Banco!$D$6:$D$205,D136,Banco!$H$6:$H$205,H136,Banco!$C$6:$C$205,"&lt;="&amp;Configuracion!$D$9)=1,"Conciliado","Revisar importe"))))))</f>
        <v/>
      </c>
      <c r="J136" s="42" t="str">
        <f>IF(C136="","",COUNTIFS(Banco!$D$6:$D$205,D136,Banco!$C$6:$C$205,"&lt;="&amp;Configuracion!$D$9))</f>
        <v/>
      </c>
      <c r="K136" s="39"/>
    </row>
    <row r="137" ht="27.75" customHeight="1">
      <c r="C137" s="38"/>
      <c r="D137" s="39"/>
      <c r="E137" s="39"/>
      <c r="F137" s="40"/>
      <c r="G137" s="40"/>
      <c r="H137" s="41" t="str">
        <f t="shared" si="1"/>
        <v/>
      </c>
      <c r="I137" s="42" t="str">
        <f>IF(C137="","",IF(C137&gt;Configuracion!$D$9,"Fuera de período",IF(D137="","Sin ID",IF(OR(COUNTIFS($D$6:$D$205,D137,$C$6:$C$205,"&lt;="&amp;Configuracion!$D$9)&gt;1,J137&gt;1),"ID duplicado",IF(J137=0,"Pendiente",IF(COUNTIFS(Banco!$D$6:$D$205,D137,Banco!$H$6:$H$205,H137,Banco!$C$6:$C$205,"&lt;="&amp;Configuracion!$D$9)=1,"Conciliado","Revisar importe"))))))</f>
        <v/>
      </c>
      <c r="J137" s="42" t="str">
        <f>IF(C137="","",COUNTIFS(Banco!$D$6:$D$205,D137,Banco!$C$6:$C$205,"&lt;="&amp;Configuracion!$D$9))</f>
        <v/>
      </c>
      <c r="K137" s="39"/>
    </row>
    <row r="138" ht="27.75" customHeight="1">
      <c r="C138" s="38"/>
      <c r="D138" s="39"/>
      <c r="E138" s="39"/>
      <c r="F138" s="40"/>
      <c r="G138" s="40"/>
      <c r="H138" s="41" t="str">
        <f t="shared" si="1"/>
        <v/>
      </c>
      <c r="I138" s="42" t="str">
        <f>IF(C138="","",IF(C138&gt;Configuracion!$D$9,"Fuera de período",IF(D138="","Sin ID",IF(OR(COUNTIFS($D$6:$D$205,D138,$C$6:$C$205,"&lt;="&amp;Configuracion!$D$9)&gt;1,J138&gt;1),"ID duplicado",IF(J138=0,"Pendiente",IF(COUNTIFS(Banco!$D$6:$D$205,D138,Banco!$H$6:$H$205,H138,Banco!$C$6:$C$205,"&lt;="&amp;Configuracion!$D$9)=1,"Conciliado","Revisar importe"))))))</f>
        <v/>
      </c>
      <c r="J138" s="42" t="str">
        <f>IF(C138="","",COUNTIFS(Banco!$D$6:$D$205,D138,Banco!$C$6:$C$205,"&lt;="&amp;Configuracion!$D$9))</f>
        <v/>
      </c>
      <c r="K138" s="39"/>
    </row>
    <row r="139" ht="27.75" customHeight="1">
      <c r="C139" s="38"/>
      <c r="D139" s="39"/>
      <c r="E139" s="39"/>
      <c r="F139" s="40"/>
      <c r="G139" s="40"/>
      <c r="H139" s="41" t="str">
        <f t="shared" si="1"/>
        <v/>
      </c>
      <c r="I139" s="42" t="str">
        <f>IF(C139="","",IF(C139&gt;Configuracion!$D$9,"Fuera de período",IF(D139="","Sin ID",IF(OR(COUNTIFS($D$6:$D$205,D139,$C$6:$C$205,"&lt;="&amp;Configuracion!$D$9)&gt;1,J139&gt;1),"ID duplicado",IF(J139=0,"Pendiente",IF(COUNTIFS(Banco!$D$6:$D$205,D139,Banco!$H$6:$H$205,H139,Banco!$C$6:$C$205,"&lt;="&amp;Configuracion!$D$9)=1,"Conciliado","Revisar importe"))))))</f>
        <v/>
      </c>
      <c r="J139" s="42" t="str">
        <f>IF(C139="","",COUNTIFS(Banco!$D$6:$D$205,D139,Banco!$C$6:$C$205,"&lt;="&amp;Configuracion!$D$9))</f>
        <v/>
      </c>
      <c r="K139" s="39"/>
    </row>
    <row r="140" ht="27.75" customHeight="1">
      <c r="C140" s="38"/>
      <c r="D140" s="39"/>
      <c r="E140" s="39"/>
      <c r="F140" s="40"/>
      <c r="G140" s="40"/>
      <c r="H140" s="41" t="str">
        <f t="shared" si="1"/>
        <v/>
      </c>
      <c r="I140" s="42" t="str">
        <f>IF(C140="","",IF(C140&gt;Configuracion!$D$9,"Fuera de período",IF(D140="","Sin ID",IF(OR(COUNTIFS($D$6:$D$205,D140,$C$6:$C$205,"&lt;="&amp;Configuracion!$D$9)&gt;1,J140&gt;1),"ID duplicado",IF(J140=0,"Pendiente",IF(COUNTIFS(Banco!$D$6:$D$205,D140,Banco!$H$6:$H$205,H140,Banco!$C$6:$C$205,"&lt;="&amp;Configuracion!$D$9)=1,"Conciliado","Revisar importe"))))))</f>
        <v/>
      </c>
      <c r="J140" s="42" t="str">
        <f>IF(C140="","",COUNTIFS(Banco!$D$6:$D$205,D140,Banco!$C$6:$C$205,"&lt;="&amp;Configuracion!$D$9))</f>
        <v/>
      </c>
      <c r="K140" s="39"/>
    </row>
    <row r="141" ht="27.75" customHeight="1">
      <c r="C141" s="38"/>
      <c r="D141" s="39"/>
      <c r="E141" s="39"/>
      <c r="F141" s="40"/>
      <c r="G141" s="40"/>
      <c r="H141" s="41" t="str">
        <f t="shared" si="1"/>
        <v/>
      </c>
      <c r="I141" s="42" t="str">
        <f>IF(C141="","",IF(C141&gt;Configuracion!$D$9,"Fuera de período",IF(D141="","Sin ID",IF(OR(COUNTIFS($D$6:$D$205,D141,$C$6:$C$205,"&lt;="&amp;Configuracion!$D$9)&gt;1,J141&gt;1),"ID duplicado",IF(J141=0,"Pendiente",IF(COUNTIFS(Banco!$D$6:$D$205,D141,Banco!$H$6:$H$205,H141,Banco!$C$6:$C$205,"&lt;="&amp;Configuracion!$D$9)=1,"Conciliado","Revisar importe"))))))</f>
        <v/>
      </c>
      <c r="J141" s="42" t="str">
        <f>IF(C141="","",COUNTIFS(Banco!$D$6:$D$205,D141,Banco!$C$6:$C$205,"&lt;="&amp;Configuracion!$D$9))</f>
        <v/>
      </c>
      <c r="K141" s="39"/>
    </row>
    <row r="142" ht="27.75" customHeight="1">
      <c r="C142" s="38"/>
      <c r="D142" s="39"/>
      <c r="E142" s="39"/>
      <c r="F142" s="40"/>
      <c r="G142" s="40"/>
      <c r="H142" s="41" t="str">
        <f t="shared" si="1"/>
        <v/>
      </c>
      <c r="I142" s="42" t="str">
        <f>IF(C142="","",IF(C142&gt;Configuracion!$D$9,"Fuera de período",IF(D142="","Sin ID",IF(OR(COUNTIFS($D$6:$D$205,D142,$C$6:$C$205,"&lt;="&amp;Configuracion!$D$9)&gt;1,J142&gt;1),"ID duplicado",IF(J142=0,"Pendiente",IF(COUNTIFS(Banco!$D$6:$D$205,D142,Banco!$H$6:$H$205,H142,Banco!$C$6:$C$205,"&lt;="&amp;Configuracion!$D$9)=1,"Conciliado","Revisar importe"))))))</f>
        <v/>
      </c>
      <c r="J142" s="42" t="str">
        <f>IF(C142="","",COUNTIFS(Banco!$D$6:$D$205,D142,Banco!$C$6:$C$205,"&lt;="&amp;Configuracion!$D$9))</f>
        <v/>
      </c>
      <c r="K142" s="39"/>
    </row>
    <row r="143" ht="27.75" customHeight="1">
      <c r="C143" s="38"/>
      <c r="D143" s="39"/>
      <c r="E143" s="39"/>
      <c r="F143" s="40"/>
      <c r="G143" s="40"/>
      <c r="H143" s="41" t="str">
        <f t="shared" si="1"/>
        <v/>
      </c>
      <c r="I143" s="42" t="str">
        <f>IF(C143="","",IF(C143&gt;Configuracion!$D$9,"Fuera de período",IF(D143="","Sin ID",IF(OR(COUNTIFS($D$6:$D$205,D143,$C$6:$C$205,"&lt;="&amp;Configuracion!$D$9)&gt;1,J143&gt;1),"ID duplicado",IF(J143=0,"Pendiente",IF(COUNTIFS(Banco!$D$6:$D$205,D143,Banco!$H$6:$H$205,H143,Banco!$C$6:$C$205,"&lt;="&amp;Configuracion!$D$9)=1,"Conciliado","Revisar importe"))))))</f>
        <v/>
      </c>
      <c r="J143" s="42" t="str">
        <f>IF(C143="","",COUNTIFS(Banco!$D$6:$D$205,D143,Banco!$C$6:$C$205,"&lt;="&amp;Configuracion!$D$9))</f>
        <v/>
      </c>
      <c r="K143" s="39"/>
    </row>
    <row r="144" ht="27.75" customHeight="1">
      <c r="C144" s="38"/>
      <c r="D144" s="39"/>
      <c r="E144" s="39"/>
      <c r="F144" s="40"/>
      <c r="G144" s="40"/>
      <c r="H144" s="41" t="str">
        <f t="shared" si="1"/>
        <v/>
      </c>
      <c r="I144" s="42" t="str">
        <f>IF(C144="","",IF(C144&gt;Configuracion!$D$9,"Fuera de período",IF(D144="","Sin ID",IF(OR(COUNTIFS($D$6:$D$205,D144,$C$6:$C$205,"&lt;="&amp;Configuracion!$D$9)&gt;1,J144&gt;1),"ID duplicado",IF(J144=0,"Pendiente",IF(COUNTIFS(Banco!$D$6:$D$205,D144,Banco!$H$6:$H$205,H144,Banco!$C$6:$C$205,"&lt;="&amp;Configuracion!$D$9)=1,"Conciliado","Revisar importe"))))))</f>
        <v/>
      </c>
      <c r="J144" s="42" t="str">
        <f>IF(C144="","",COUNTIFS(Banco!$D$6:$D$205,D144,Banco!$C$6:$C$205,"&lt;="&amp;Configuracion!$D$9))</f>
        <v/>
      </c>
      <c r="K144" s="39"/>
    </row>
    <row r="145" ht="27.75" customHeight="1">
      <c r="C145" s="38"/>
      <c r="D145" s="39"/>
      <c r="E145" s="39"/>
      <c r="F145" s="40"/>
      <c r="G145" s="40"/>
      <c r="H145" s="41" t="str">
        <f t="shared" si="1"/>
        <v/>
      </c>
      <c r="I145" s="42" t="str">
        <f>IF(C145="","",IF(C145&gt;Configuracion!$D$9,"Fuera de período",IF(D145="","Sin ID",IF(OR(COUNTIFS($D$6:$D$205,D145,$C$6:$C$205,"&lt;="&amp;Configuracion!$D$9)&gt;1,J145&gt;1),"ID duplicado",IF(J145=0,"Pendiente",IF(COUNTIFS(Banco!$D$6:$D$205,D145,Banco!$H$6:$H$205,H145,Banco!$C$6:$C$205,"&lt;="&amp;Configuracion!$D$9)=1,"Conciliado","Revisar importe"))))))</f>
        <v/>
      </c>
      <c r="J145" s="42" t="str">
        <f>IF(C145="","",COUNTIFS(Banco!$D$6:$D$205,D145,Banco!$C$6:$C$205,"&lt;="&amp;Configuracion!$D$9))</f>
        <v/>
      </c>
      <c r="K145" s="39"/>
    </row>
    <row r="146" ht="27.75" customHeight="1">
      <c r="C146" s="38"/>
      <c r="D146" s="39"/>
      <c r="E146" s="39"/>
      <c r="F146" s="40"/>
      <c r="G146" s="40"/>
      <c r="H146" s="41" t="str">
        <f t="shared" si="1"/>
        <v/>
      </c>
      <c r="I146" s="42" t="str">
        <f>IF(C146="","",IF(C146&gt;Configuracion!$D$9,"Fuera de período",IF(D146="","Sin ID",IF(OR(COUNTIFS($D$6:$D$205,D146,$C$6:$C$205,"&lt;="&amp;Configuracion!$D$9)&gt;1,J146&gt;1),"ID duplicado",IF(J146=0,"Pendiente",IF(COUNTIFS(Banco!$D$6:$D$205,D146,Banco!$H$6:$H$205,H146,Banco!$C$6:$C$205,"&lt;="&amp;Configuracion!$D$9)=1,"Conciliado","Revisar importe"))))))</f>
        <v/>
      </c>
      <c r="J146" s="42" t="str">
        <f>IF(C146="","",COUNTIFS(Banco!$D$6:$D$205,D146,Banco!$C$6:$C$205,"&lt;="&amp;Configuracion!$D$9))</f>
        <v/>
      </c>
      <c r="K146" s="39"/>
    </row>
    <row r="147" ht="27.75" customHeight="1">
      <c r="C147" s="38"/>
      <c r="D147" s="39"/>
      <c r="E147" s="39"/>
      <c r="F147" s="40"/>
      <c r="G147" s="40"/>
      <c r="H147" s="41" t="str">
        <f t="shared" si="1"/>
        <v/>
      </c>
      <c r="I147" s="42" t="str">
        <f>IF(C147="","",IF(C147&gt;Configuracion!$D$9,"Fuera de período",IF(D147="","Sin ID",IF(OR(COUNTIFS($D$6:$D$205,D147,$C$6:$C$205,"&lt;="&amp;Configuracion!$D$9)&gt;1,J147&gt;1),"ID duplicado",IF(J147=0,"Pendiente",IF(COUNTIFS(Banco!$D$6:$D$205,D147,Banco!$H$6:$H$205,H147,Banco!$C$6:$C$205,"&lt;="&amp;Configuracion!$D$9)=1,"Conciliado","Revisar importe"))))))</f>
        <v/>
      </c>
      <c r="J147" s="42" t="str">
        <f>IF(C147="","",COUNTIFS(Banco!$D$6:$D$205,D147,Banco!$C$6:$C$205,"&lt;="&amp;Configuracion!$D$9))</f>
        <v/>
      </c>
      <c r="K147" s="39"/>
    </row>
    <row r="148" ht="27.75" customHeight="1">
      <c r="C148" s="38"/>
      <c r="D148" s="39"/>
      <c r="E148" s="39"/>
      <c r="F148" s="40"/>
      <c r="G148" s="40"/>
      <c r="H148" s="41" t="str">
        <f t="shared" si="1"/>
        <v/>
      </c>
      <c r="I148" s="42" t="str">
        <f>IF(C148="","",IF(C148&gt;Configuracion!$D$9,"Fuera de período",IF(D148="","Sin ID",IF(OR(COUNTIFS($D$6:$D$205,D148,$C$6:$C$205,"&lt;="&amp;Configuracion!$D$9)&gt;1,J148&gt;1),"ID duplicado",IF(J148=0,"Pendiente",IF(COUNTIFS(Banco!$D$6:$D$205,D148,Banco!$H$6:$H$205,H148,Banco!$C$6:$C$205,"&lt;="&amp;Configuracion!$D$9)=1,"Conciliado","Revisar importe"))))))</f>
        <v/>
      </c>
      <c r="J148" s="42" t="str">
        <f>IF(C148="","",COUNTIFS(Banco!$D$6:$D$205,D148,Banco!$C$6:$C$205,"&lt;="&amp;Configuracion!$D$9))</f>
        <v/>
      </c>
      <c r="K148" s="39"/>
    </row>
    <row r="149" ht="27.75" customHeight="1">
      <c r="C149" s="38"/>
      <c r="D149" s="39"/>
      <c r="E149" s="39"/>
      <c r="F149" s="40"/>
      <c r="G149" s="40"/>
      <c r="H149" s="41" t="str">
        <f t="shared" si="1"/>
        <v/>
      </c>
      <c r="I149" s="42" t="str">
        <f>IF(C149="","",IF(C149&gt;Configuracion!$D$9,"Fuera de período",IF(D149="","Sin ID",IF(OR(COUNTIFS($D$6:$D$205,D149,$C$6:$C$205,"&lt;="&amp;Configuracion!$D$9)&gt;1,J149&gt;1),"ID duplicado",IF(J149=0,"Pendiente",IF(COUNTIFS(Banco!$D$6:$D$205,D149,Banco!$H$6:$H$205,H149,Banco!$C$6:$C$205,"&lt;="&amp;Configuracion!$D$9)=1,"Conciliado","Revisar importe"))))))</f>
        <v/>
      </c>
      <c r="J149" s="42" t="str">
        <f>IF(C149="","",COUNTIFS(Banco!$D$6:$D$205,D149,Banco!$C$6:$C$205,"&lt;="&amp;Configuracion!$D$9))</f>
        <v/>
      </c>
      <c r="K149" s="39"/>
    </row>
    <row r="150" ht="27.75" customHeight="1">
      <c r="C150" s="38"/>
      <c r="D150" s="39"/>
      <c r="E150" s="39"/>
      <c r="F150" s="40"/>
      <c r="G150" s="40"/>
      <c r="H150" s="41" t="str">
        <f t="shared" si="1"/>
        <v/>
      </c>
      <c r="I150" s="42" t="str">
        <f>IF(C150="","",IF(C150&gt;Configuracion!$D$9,"Fuera de período",IF(D150="","Sin ID",IF(OR(COUNTIFS($D$6:$D$205,D150,$C$6:$C$205,"&lt;="&amp;Configuracion!$D$9)&gt;1,J150&gt;1),"ID duplicado",IF(J150=0,"Pendiente",IF(COUNTIFS(Banco!$D$6:$D$205,D150,Banco!$H$6:$H$205,H150,Banco!$C$6:$C$205,"&lt;="&amp;Configuracion!$D$9)=1,"Conciliado","Revisar importe"))))))</f>
        <v/>
      </c>
      <c r="J150" s="42" t="str">
        <f>IF(C150="","",COUNTIFS(Banco!$D$6:$D$205,D150,Banco!$C$6:$C$205,"&lt;="&amp;Configuracion!$D$9))</f>
        <v/>
      </c>
      <c r="K150" s="39"/>
    </row>
    <row r="151" ht="27.75" customHeight="1">
      <c r="C151" s="38"/>
      <c r="D151" s="39"/>
      <c r="E151" s="39"/>
      <c r="F151" s="40"/>
      <c r="G151" s="40"/>
      <c r="H151" s="41" t="str">
        <f t="shared" si="1"/>
        <v/>
      </c>
      <c r="I151" s="42" t="str">
        <f>IF(C151="","",IF(C151&gt;Configuracion!$D$9,"Fuera de período",IF(D151="","Sin ID",IF(OR(COUNTIFS($D$6:$D$205,D151,$C$6:$C$205,"&lt;="&amp;Configuracion!$D$9)&gt;1,J151&gt;1),"ID duplicado",IF(J151=0,"Pendiente",IF(COUNTIFS(Banco!$D$6:$D$205,D151,Banco!$H$6:$H$205,H151,Banco!$C$6:$C$205,"&lt;="&amp;Configuracion!$D$9)=1,"Conciliado","Revisar importe"))))))</f>
        <v/>
      </c>
      <c r="J151" s="42" t="str">
        <f>IF(C151="","",COUNTIFS(Banco!$D$6:$D$205,D151,Banco!$C$6:$C$205,"&lt;="&amp;Configuracion!$D$9))</f>
        <v/>
      </c>
      <c r="K151" s="39"/>
    </row>
    <row r="152" ht="27.75" customHeight="1">
      <c r="C152" s="38"/>
      <c r="D152" s="39"/>
      <c r="E152" s="39"/>
      <c r="F152" s="40"/>
      <c r="G152" s="40"/>
      <c r="H152" s="41" t="str">
        <f t="shared" si="1"/>
        <v/>
      </c>
      <c r="I152" s="42" t="str">
        <f>IF(C152="","",IF(C152&gt;Configuracion!$D$9,"Fuera de período",IF(D152="","Sin ID",IF(OR(COUNTIFS($D$6:$D$205,D152,$C$6:$C$205,"&lt;="&amp;Configuracion!$D$9)&gt;1,J152&gt;1),"ID duplicado",IF(J152=0,"Pendiente",IF(COUNTIFS(Banco!$D$6:$D$205,D152,Banco!$H$6:$H$205,H152,Banco!$C$6:$C$205,"&lt;="&amp;Configuracion!$D$9)=1,"Conciliado","Revisar importe"))))))</f>
        <v/>
      </c>
      <c r="J152" s="42" t="str">
        <f>IF(C152="","",COUNTIFS(Banco!$D$6:$D$205,D152,Banco!$C$6:$C$205,"&lt;="&amp;Configuracion!$D$9))</f>
        <v/>
      </c>
      <c r="K152" s="39"/>
    </row>
    <row r="153" ht="27.75" customHeight="1">
      <c r="C153" s="38"/>
      <c r="D153" s="39"/>
      <c r="E153" s="39"/>
      <c r="F153" s="40"/>
      <c r="G153" s="40"/>
      <c r="H153" s="41" t="str">
        <f t="shared" si="1"/>
        <v/>
      </c>
      <c r="I153" s="42" t="str">
        <f>IF(C153="","",IF(C153&gt;Configuracion!$D$9,"Fuera de período",IF(D153="","Sin ID",IF(OR(COUNTIFS($D$6:$D$205,D153,$C$6:$C$205,"&lt;="&amp;Configuracion!$D$9)&gt;1,J153&gt;1),"ID duplicado",IF(J153=0,"Pendiente",IF(COUNTIFS(Banco!$D$6:$D$205,D153,Banco!$H$6:$H$205,H153,Banco!$C$6:$C$205,"&lt;="&amp;Configuracion!$D$9)=1,"Conciliado","Revisar importe"))))))</f>
        <v/>
      </c>
      <c r="J153" s="42" t="str">
        <f>IF(C153="","",COUNTIFS(Banco!$D$6:$D$205,D153,Banco!$C$6:$C$205,"&lt;="&amp;Configuracion!$D$9))</f>
        <v/>
      </c>
      <c r="K153" s="39"/>
    </row>
    <row r="154" ht="27.75" customHeight="1">
      <c r="C154" s="38"/>
      <c r="D154" s="39"/>
      <c r="E154" s="39"/>
      <c r="F154" s="40"/>
      <c r="G154" s="40"/>
      <c r="H154" s="41" t="str">
        <f t="shared" si="1"/>
        <v/>
      </c>
      <c r="I154" s="42" t="str">
        <f>IF(C154="","",IF(C154&gt;Configuracion!$D$9,"Fuera de período",IF(D154="","Sin ID",IF(OR(COUNTIFS($D$6:$D$205,D154,$C$6:$C$205,"&lt;="&amp;Configuracion!$D$9)&gt;1,J154&gt;1),"ID duplicado",IF(J154=0,"Pendiente",IF(COUNTIFS(Banco!$D$6:$D$205,D154,Banco!$H$6:$H$205,H154,Banco!$C$6:$C$205,"&lt;="&amp;Configuracion!$D$9)=1,"Conciliado","Revisar importe"))))))</f>
        <v/>
      </c>
      <c r="J154" s="42" t="str">
        <f>IF(C154="","",COUNTIFS(Banco!$D$6:$D$205,D154,Banco!$C$6:$C$205,"&lt;="&amp;Configuracion!$D$9))</f>
        <v/>
      </c>
      <c r="K154" s="39"/>
    </row>
    <row r="155" ht="27.75" customHeight="1">
      <c r="C155" s="38"/>
      <c r="D155" s="39"/>
      <c r="E155" s="39"/>
      <c r="F155" s="40"/>
      <c r="G155" s="40"/>
      <c r="H155" s="41" t="str">
        <f t="shared" si="1"/>
        <v/>
      </c>
      <c r="I155" s="42" t="str">
        <f>IF(C155="","",IF(C155&gt;Configuracion!$D$9,"Fuera de período",IF(D155="","Sin ID",IF(OR(COUNTIFS($D$6:$D$205,D155,$C$6:$C$205,"&lt;="&amp;Configuracion!$D$9)&gt;1,J155&gt;1),"ID duplicado",IF(J155=0,"Pendiente",IF(COUNTIFS(Banco!$D$6:$D$205,D155,Banco!$H$6:$H$205,H155,Banco!$C$6:$C$205,"&lt;="&amp;Configuracion!$D$9)=1,"Conciliado","Revisar importe"))))))</f>
        <v/>
      </c>
      <c r="J155" s="42" t="str">
        <f>IF(C155="","",COUNTIFS(Banco!$D$6:$D$205,D155,Banco!$C$6:$C$205,"&lt;="&amp;Configuracion!$D$9))</f>
        <v/>
      </c>
      <c r="K155" s="39"/>
    </row>
    <row r="156" ht="27.75" customHeight="1">
      <c r="C156" s="38"/>
      <c r="D156" s="39"/>
      <c r="E156" s="39"/>
      <c r="F156" s="40"/>
      <c r="G156" s="40"/>
      <c r="H156" s="41" t="str">
        <f t="shared" si="1"/>
        <v/>
      </c>
      <c r="I156" s="42" t="str">
        <f>IF(C156="","",IF(C156&gt;Configuracion!$D$9,"Fuera de período",IF(D156="","Sin ID",IF(OR(COUNTIFS($D$6:$D$205,D156,$C$6:$C$205,"&lt;="&amp;Configuracion!$D$9)&gt;1,J156&gt;1),"ID duplicado",IF(J156=0,"Pendiente",IF(COUNTIFS(Banco!$D$6:$D$205,D156,Banco!$H$6:$H$205,H156,Banco!$C$6:$C$205,"&lt;="&amp;Configuracion!$D$9)=1,"Conciliado","Revisar importe"))))))</f>
        <v/>
      </c>
      <c r="J156" s="42" t="str">
        <f>IF(C156="","",COUNTIFS(Banco!$D$6:$D$205,D156,Banco!$C$6:$C$205,"&lt;="&amp;Configuracion!$D$9))</f>
        <v/>
      </c>
      <c r="K156" s="39"/>
    </row>
    <row r="157" ht="27.75" customHeight="1">
      <c r="C157" s="38"/>
      <c r="D157" s="39"/>
      <c r="E157" s="39"/>
      <c r="F157" s="40"/>
      <c r="G157" s="40"/>
      <c r="H157" s="41" t="str">
        <f t="shared" si="1"/>
        <v/>
      </c>
      <c r="I157" s="42" t="str">
        <f>IF(C157="","",IF(C157&gt;Configuracion!$D$9,"Fuera de período",IF(D157="","Sin ID",IF(OR(COUNTIFS($D$6:$D$205,D157,$C$6:$C$205,"&lt;="&amp;Configuracion!$D$9)&gt;1,J157&gt;1),"ID duplicado",IF(J157=0,"Pendiente",IF(COUNTIFS(Banco!$D$6:$D$205,D157,Banco!$H$6:$H$205,H157,Banco!$C$6:$C$205,"&lt;="&amp;Configuracion!$D$9)=1,"Conciliado","Revisar importe"))))))</f>
        <v/>
      </c>
      <c r="J157" s="42" t="str">
        <f>IF(C157="","",COUNTIFS(Banco!$D$6:$D$205,D157,Banco!$C$6:$C$205,"&lt;="&amp;Configuracion!$D$9))</f>
        <v/>
      </c>
      <c r="K157" s="39"/>
    </row>
    <row r="158" ht="27.75" customHeight="1">
      <c r="C158" s="38"/>
      <c r="D158" s="39"/>
      <c r="E158" s="39"/>
      <c r="F158" s="40"/>
      <c r="G158" s="40"/>
      <c r="H158" s="41" t="str">
        <f t="shared" si="1"/>
        <v/>
      </c>
      <c r="I158" s="42" t="str">
        <f>IF(C158="","",IF(C158&gt;Configuracion!$D$9,"Fuera de período",IF(D158="","Sin ID",IF(OR(COUNTIFS($D$6:$D$205,D158,$C$6:$C$205,"&lt;="&amp;Configuracion!$D$9)&gt;1,J158&gt;1),"ID duplicado",IF(J158=0,"Pendiente",IF(COUNTIFS(Banco!$D$6:$D$205,D158,Banco!$H$6:$H$205,H158,Banco!$C$6:$C$205,"&lt;="&amp;Configuracion!$D$9)=1,"Conciliado","Revisar importe"))))))</f>
        <v/>
      </c>
      <c r="J158" s="42" t="str">
        <f>IF(C158="","",COUNTIFS(Banco!$D$6:$D$205,D158,Banco!$C$6:$C$205,"&lt;="&amp;Configuracion!$D$9))</f>
        <v/>
      </c>
      <c r="K158" s="39"/>
    </row>
    <row r="159" ht="27.75" customHeight="1">
      <c r="C159" s="38"/>
      <c r="D159" s="39"/>
      <c r="E159" s="39"/>
      <c r="F159" s="40"/>
      <c r="G159" s="40"/>
      <c r="H159" s="41" t="str">
        <f t="shared" si="1"/>
        <v/>
      </c>
      <c r="I159" s="42" t="str">
        <f>IF(C159="","",IF(C159&gt;Configuracion!$D$9,"Fuera de período",IF(D159="","Sin ID",IF(OR(COUNTIFS($D$6:$D$205,D159,$C$6:$C$205,"&lt;="&amp;Configuracion!$D$9)&gt;1,J159&gt;1),"ID duplicado",IF(J159=0,"Pendiente",IF(COUNTIFS(Banco!$D$6:$D$205,D159,Banco!$H$6:$H$205,H159,Banco!$C$6:$C$205,"&lt;="&amp;Configuracion!$D$9)=1,"Conciliado","Revisar importe"))))))</f>
        <v/>
      </c>
      <c r="J159" s="42" t="str">
        <f>IF(C159="","",COUNTIFS(Banco!$D$6:$D$205,D159,Banco!$C$6:$C$205,"&lt;="&amp;Configuracion!$D$9))</f>
        <v/>
      </c>
      <c r="K159" s="39"/>
    </row>
    <row r="160" ht="27.75" customHeight="1">
      <c r="C160" s="38"/>
      <c r="D160" s="39"/>
      <c r="E160" s="39"/>
      <c r="F160" s="40"/>
      <c r="G160" s="40"/>
      <c r="H160" s="41" t="str">
        <f t="shared" si="1"/>
        <v/>
      </c>
      <c r="I160" s="42" t="str">
        <f>IF(C160="","",IF(C160&gt;Configuracion!$D$9,"Fuera de período",IF(D160="","Sin ID",IF(OR(COUNTIFS($D$6:$D$205,D160,$C$6:$C$205,"&lt;="&amp;Configuracion!$D$9)&gt;1,J160&gt;1),"ID duplicado",IF(J160=0,"Pendiente",IF(COUNTIFS(Banco!$D$6:$D$205,D160,Banco!$H$6:$H$205,H160,Banco!$C$6:$C$205,"&lt;="&amp;Configuracion!$D$9)=1,"Conciliado","Revisar importe"))))))</f>
        <v/>
      </c>
      <c r="J160" s="42" t="str">
        <f>IF(C160="","",COUNTIFS(Banco!$D$6:$D$205,D160,Banco!$C$6:$C$205,"&lt;="&amp;Configuracion!$D$9))</f>
        <v/>
      </c>
      <c r="K160" s="39"/>
    </row>
    <row r="161" ht="27.75" customHeight="1">
      <c r="C161" s="38"/>
      <c r="D161" s="39"/>
      <c r="E161" s="39"/>
      <c r="F161" s="40"/>
      <c r="G161" s="40"/>
      <c r="H161" s="41" t="str">
        <f t="shared" si="1"/>
        <v/>
      </c>
      <c r="I161" s="42" t="str">
        <f>IF(C161="","",IF(C161&gt;Configuracion!$D$9,"Fuera de período",IF(D161="","Sin ID",IF(OR(COUNTIFS($D$6:$D$205,D161,$C$6:$C$205,"&lt;="&amp;Configuracion!$D$9)&gt;1,J161&gt;1),"ID duplicado",IF(J161=0,"Pendiente",IF(COUNTIFS(Banco!$D$6:$D$205,D161,Banco!$H$6:$H$205,H161,Banco!$C$6:$C$205,"&lt;="&amp;Configuracion!$D$9)=1,"Conciliado","Revisar importe"))))))</f>
        <v/>
      </c>
      <c r="J161" s="42" t="str">
        <f>IF(C161="","",COUNTIFS(Banco!$D$6:$D$205,D161,Banco!$C$6:$C$205,"&lt;="&amp;Configuracion!$D$9))</f>
        <v/>
      </c>
      <c r="K161" s="39"/>
    </row>
    <row r="162" ht="27.75" customHeight="1">
      <c r="C162" s="38"/>
      <c r="D162" s="39"/>
      <c r="E162" s="39"/>
      <c r="F162" s="40"/>
      <c r="G162" s="40"/>
      <c r="H162" s="41" t="str">
        <f t="shared" si="1"/>
        <v/>
      </c>
      <c r="I162" s="42" t="str">
        <f>IF(C162="","",IF(C162&gt;Configuracion!$D$9,"Fuera de período",IF(D162="","Sin ID",IF(OR(COUNTIFS($D$6:$D$205,D162,$C$6:$C$205,"&lt;="&amp;Configuracion!$D$9)&gt;1,J162&gt;1),"ID duplicado",IF(J162=0,"Pendiente",IF(COUNTIFS(Banco!$D$6:$D$205,D162,Banco!$H$6:$H$205,H162,Banco!$C$6:$C$205,"&lt;="&amp;Configuracion!$D$9)=1,"Conciliado","Revisar importe"))))))</f>
        <v/>
      </c>
      <c r="J162" s="42" t="str">
        <f>IF(C162="","",COUNTIFS(Banco!$D$6:$D$205,D162,Banco!$C$6:$C$205,"&lt;="&amp;Configuracion!$D$9))</f>
        <v/>
      </c>
      <c r="K162" s="39"/>
    </row>
    <row r="163" ht="27.75" customHeight="1">
      <c r="C163" s="38"/>
      <c r="D163" s="39"/>
      <c r="E163" s="39"/>
      <c r="F163" s="40"/>
      <c r="G163" s="40"/>
      <c r="H163" s="41" t="str">
        <f t="shared" si="1"/>
        <v/>
      </c>
      <c r="I163" s="42" t="str">
        <f>IF(C163="","",IF(C163&gt;Configuracion!$D$9,"Fuera de período",IF(D163="","Sin ID",IF(OR(COUNTIFS($D$6:$D$205,D163,$C$6:$C$205,"&lt;="&amp;Configuracion!$D$9)&gt;1,J163&gt;1),"ID duplicado",IF(J163=0,"Pendiente",IF(COUNTIFS(Banco!$D$6:$D$205,D163,Banco!$H$6:$H$205,H163,Banco!$C$6:$C$205,"&lt;="&amp;Configuracion!$D$9)=1,"Conciliado","Revisar importe"))))))</f>
        <v/>
      </c>
      <c r="J163" s="42" t="str">
        <f>IF(C163="","",COUNTIFS(Banco!$D$6:$D$205,D163,Banco!$C$6:$C$205,"&lt;="&amp;Configuracion!$D$9))</f>
        <v/>
      </c>
      <c r="K163" s="39"/>
    </row>
    <row r="164" ht="27.75" customHeight="1">
      <c r="C164" s="38"/>
      <c r="D164" s="39"/>
      <c r="E164" s="39"/>
      <c r="F164" s="40"/>
      <c r="G164" s="40"/>
      <c r="H164" s="41" t="str">
        <f t="shared" si="1"/>
        <v/>
      </c>
      <c r="I164" s="42" t="str">
        <f>IF(C164="","",IF(C164&gt;Configuracion!$D$9,"Fuera de período",IF(D164="","Sin ID",IF(OR(COUNTIFS($D$6:$D$205,D164,$C$6:$C$205,"&lt;="&amp;Configuracion!$D$9)&gt;1,J164&gt;1),"ID duplicado",IF(J164=0,"Pendiente",IF(COUNTIFS(Banco!$D$6:$D$205,D164,Banco!$H$6:$H$205,H164,Banco!$C$6:$C$205,"&lt;="&amp;Configuracion!$D$9)=1,"Conciliado","Revisar importe"))))))</f>
        <v/>
      </c>
      <c r="J164" s="42" t="str">
        <f>IF(C164="","",COUNTIFS(Banco!$D$6:$D$205,D164,Banco!$C$6:$C$205,"&lt;="&amp;Configuracion!$D$9))</f>
        <v/>
      </c>
      <c r="K164" s="39"/>
    </row>
    <row r="165" ht="27.75" customHeight="1">
      <c r="C165" s="38"/>
      <c r="D165" s="39"/>
      <c r="E165" s="39"/>
      <c r="F165" s="40"/>
      <c r="G165" s="40"/>
      <c r="H165" s="41" t="str">
        <f t="shared" si="1"/>
        <v/>
      </c>
      <c r="I165" s="42" t="str">
        <f>IF(C165="","",IF(C165&gt;Configuracion!$D$9,"Fuera de período",IF(D165="","Sin ID",IF(OR(COUNTIFS($D$6:$D$205,D165,$C$6:$C$205,"&lt;="&amp;Configuracion!$D$9)&gt;1,J165&gt;1),"ID duplicado",IF(J165=0,"Pendiente",IF(COUNTIFS(Banco!$D$6:$D$205,D165,Banco!$H$6:$H$205,H165,Banco!$C$6:$C$205,"&lt;="&amp;Configuracion!$D$9)=1,"Conciliado","Revisar importe"))))))</f>
        <v/>
      </c>
      <c r="J165" s="42" t="str">
        <f>IF(C165="","",COUNTIFS(Banco!$D$6:$D$205,D165,Banco!$C$6:$C$205,"&lt;="&amp;Configuracion!$D$9))</f>
        <v/>
      </c>
      <c r="K165" s="39"/>
    </row>
    <row r="166" ht="27.75" customHeight="1">
      <c r="C166" s="38"/>
      <c r="D166" s="39"/>
      <c r="E166" s="39"/>
      <c r="F166" s="40"/>
      <c r="G166" s="40"/>
      <c r="H166" s="41" t="str">
        <f t="shared" si="1"/>
        <v/>
      </c>
      <c r="I166" s="42" t="str">
        <f>IF(C166="","",IF(C166&gt;Configuracion!$D$9,"Fuera de período",IF(D166="","Sin ID",IF(OR(COUNTIFS($D$6:$D$205,D166,$C$6:$C$205,"&lt;="&amp;Configuracion!$D$9)&gt;1,J166&gt;1),"ID duplicado",IF(J166=0,"Pendiente",IF(COUNTIFS(Banco!$D$6:$D$205,D166,Banco!$H$6:$H$205,H166,Banco!$C$6:$C$205,"&lt;="&amp;Configuracion!$D$9)=1,"Conciliado","Revisar importe"))))))</f>
        <v/>
      </c>
      <c r="J166" s="42" t="str">
        <f>IF(C166="","",COUNTIFS(Banco!$D$6:$D$205,D166,Banco!$C$6:$C$205,"&lt;="&amp;Configuracion!$D$9))</f>
        <v/>
      </c>
      <c r="K166" s="39"/>
    </row>
    <row r="167" ht="27.75" customHeight="1">
      <c r="C167" s="38"/>
      <c r="D167" s="39"/>
      <c r="E167" s="39"/>
      <c r="F167" s="40"/>
      <c r="G167" s="40"/>
      <c r="H167" s="41" t="str">
        <f t="shared" si="1"/>
        <v/>
      </c>
      <c r="I167" s="42" t="str">
        <f>IF(C167="","",IF(C167&gt;Configuracion!$D$9,"Fuera de período",IF(D167="","Sin ID",IF(OR(COUNTIFS($D$6:$D$205,D167,$C$6:$C$205,"&lt;="&amp;Configuracion!$D$9)&gt;1,J167&gt;1),"ID duplicado",IF(J167=0,"Pendiente",IF(COUNTIFS(Banco!$D$6:$D$205,D167,Banco!$H$6:$H$205,H167,Banco!$C$6:$C$205,"&lt;="&amp;Configuracion!$D$9)=1,"Conciliado","Revisar importe"))))))</f>
        <v/>
      </c>
      <c r="J167" s="42" t="str">
        <f>IF(C167="","",COUNTIFS(Banco!$D$6:$D$205,D167,Banco!$C$6:$C$205,"&lt;="&amp;Configuracion!$D$9))</f>
        <v/>
      </c>
      <c r="K167" s="39"/>
    </row>
    <row r="168" ht="27.75" customHeight="1">
      <c r="C168" s="38"/>
      <c r="D168" s="39"/>
      <c r="E168" s="39"/>
      <c r="F168" s="40"/>
      <c r="G168" s="40"/>
      <c r="H168" s="41" t="str">
        <f t="shared" si="1"/>
        <v/>
      </c>
      <c r="I168" s="42" t="str">
        <f>IF(C168="","",IF(C168&gt;Configuracion!$D$9,"Fuera de período",IF(D168="","Sin ID",IF(OR(COUNTIFS($D$6:$D$205,D168,$C$6:$C$205,"&lt;="&amp;Configuracion!$D$9)&gt;1,J168&gt;1),"ID duplicado",IF(J168=0,"Pendiente",IF(COUNTIFS(Banco!$D$6:$D$205,D168,Banco!$H$6:$H$205,H168,Banco!$C$6:$C$205,"&lt;="&amp;Configuracion!$D$9)=1,"Conciliado","Revisar importe"))))))</f>
        <v/>
      </c>
      <c r="J168" s="42" t="str">
        <f>IF(C168="","",COUNTIFS(Banco!$D$6:$D$205,D168,Banco!$C$6:$C$205,"&lt;="&amp;Configuracion!$D$9))</f>
        <v/>
      </c>
      <c r="K168" s="39"/>
    </row>
    <row r="169" ht="27.75" customHeight="1">
      <c r="C169" s="38"/>
      <c r="D169" s="39"/>
      <c r="E169" s="39"/>
      <c r="F169" s="40"/>
      <c r="G169" s="40"/>
      <c r="H169" s="41" t="str">
        <f t="shared" si="1"/>
        <v/>
      </c>
      <c r="I169" s="42" t="str">
        <f>IF(C169="","",IF(C169&gt;Configuracion!$D$9,"Fuera de período",IF(D169="","Sin ID",IF(OR(COUNTIFS($D$6:$D$205,D169,$C$6:$C$205,"&lt;="&amp;Configuracion!$D$9)&gt;1,J169&gt;1),"ID duplicado",IF(J169=0,"Pendiente",IF(COUNTIFS(Banco!$D$6:$D$205,D169,Banco!$H$6:$H$205,H169,Banco!$C$6:$C$205,"&lt;="&amp;Configuracion!$D$9)=1,"Conciliado","Revisar importe"))))))</f>
        <v/>
      </c>
      <c r="J169" s="42" t="str">
        <f>IF(C169="","",COUNTIFS(Banco!$D$6:$D$205,D169,Banco!$C$6:$C$205,"&lt;="&amp;Configuracion!$D$9))</f>
        <v/>
      </c>
      <c r="K169" s="39"/>
    </row>
    <row r="170" ht="27.75" customHeight="1">
      <c r="C170" s="38"/>
      <c r="D170" s="39"/>
      <c r="E170" s="39"/>
      <c r="F170" s="40"/>
      <c r="G170" s="40"/>
      <c r="H170" s="41" t="str">
        <f t="shared" si="1"/>
        <v/>
      </c>
      <c r="I170" s="42" t="str">
        <f>IF(C170="","",IF(C170&gt;Configuracion!$D$9,"Fuera de período",IF(D170="","Sin ID",IF(OR(COUNTIFS($D$6:$D$205,D170,$C$6:$C$205,"&lt;="&amp;Configuracion!$D$9)&gt;1,J170&gt;1),"ID duplicado",IF(J170=0,"Pendiente",IF(COUNTIFS(Banco!$D$6:$D$205,D170,Banco!$H$6:$H$205,H170,Banco!$C$6:$C$205,"&lt;="&amp;Configuracion!$D$9)=1,"Conciliado","Revisar importe"))))))</f>
        <v/>
      </c>
      <c r="J170" s="42" t="str">
        <f>IF(C170="","",COUNTIFS(Banco!$D$6:$D$205,D170,Banco!$C$6:$C$205,"&lt;="&amp;Configuracion!$D$9))</f>
        <v/>
      </c>
      <c r="K170" s="39"/>
    </row>
    <row r="171" ht="27.75" customHeight="1">
      <c r="C171" s="38"/>
      <c r="D171" s="39"/>
      <c r="E171" s="39"/>
      <c r="F171" s="40"/>
      <c r="G171" s="40"/>
      <c r="H171" s="41" t="str">
        <f t="shared" si="1"/>
        <v/>
      </c>
      <c r="I171" s="42" t="str">
        <f>IF(C171="","",IF(C171&gt;Configuracion!$D$9,"Fuera de período",IF(D171="","Sin ID",IF(OR(COUNTIFS($D$6:$D$205,D171,$C$6:$C$205,"&lt;="&amp;Configuracion!$D$9)&gt;1,J171&gt;1),"ID duplicado",IF(J171=0,"Pendiente",IF(COUNTIFS(Banco!$D$6:$D$205,D171,Banco!$H$6:$H$205,H171,Banco!$C$6:$C$205,"&lt;="&amp;Configuracion!$D$9)=1,"Conciliado","Revisar importe"))))))</f>
        <v/>
      </c>
      <c r="J171" s="42" t="str">
        <f>IF(C171="","",COUNTIFS(Banco!$D$6:$D$205,D171,Banco!$C$6:$C$205,"&lt;="&amp;Configuracion!$D$9))</f>
        <v/>
      </c>
      <c r="K171" s="39"/>
    </row>
    <row r="172" ht="27.75" customHeight="1">
      <c r="C172" s="38"/>
      <c r="D172" s="39"/>
      <c r="E172" s="39"/>
      <c r="F172" s="40"/>
      <c r="G172" s="40"/>
      <c r="H172" s="41" t="str">
        <f t="shared" si="1"/>
        <v/>
      </c>
      <c r="I172" s="42" t="str">
        <f>IF(C172="","",IF(C172&gt;Configuracion!$D$9,"Fuera de período",IF(D172="","Sin ID",IF(OR(COUNTIFS($D$6:$D$205,D172,$C$6:$C$205,"&lt;="&amp;Configuracion!$D$9)&gt;1,J172&gt;1),"ID duplicado",IF(J172=0,"Pendiente",IF(COUNTIFS(Banco!$D$6:$D$205,D172,Banco!$H$6:$H$205,H172,Banco!$C$6:$C$205,"&lt;="&amp;Configuracion!$D$9)=1,"Conciliado","Revisar importe"))))))</f>
        <v/>
      </c>
      <c r="J172" s="42" t="str">
        <f>IF(C172="","",COUNTIFS(Banco!$D$6:$D$205,D172,Banco!$C$6:$C$205,"&lt;="&amp;Configuracion!$D$9))</f>
        <v/>
      </c>
      <c r="K172" s="39"/>
    </row>
    <row r="173" ht="27.75" customHeight="1">
      <c r="C173" s="38"/>
      <c r="D173" s="39"/>
      <c r="E173" s="39"/>
      <c r="F173" s="40"/>
      <c r="G173" s="40"/>
      <c r="H173" s="41" t="str">
        <f t="shared" si="1"/>
        <v/>
      </c>
      <c r="I173" s="42" t="str">
        <f>IF(C173="","",IF(C173&gt;Configuracion!$D$9,"Fuera de período",IF(D173="","Sin ID",IF(OR(COUNTIFS($D$6:$D$205,D173,$C$6:$C$205,"&lt;="&amp;Configuracion!$D$9)&gt;1,J173&gt;1),"ID duplicado",IF(J173=0,"Pendiente",IF(COUNTIFS(Banco!$D$6:$D$205,D173,Banco!$H$6:$H$205,H173,Banco!$C$6:$C$205,"&lt;="&amp;Configuracion!$D$9)=1,"Conciliado","Revisar importe"))))))</f>
        <v/>
      </c>
      <c r="J173" s="42" t="str">
        <f>IF(C173="","",COUNTIFS(Banco!$D$6:$D$205,D173,Banco!$C$6:$C$205,"&lt;="&amp;Configuracion!$D$9))</f>
        <v/>
      </c>
      <c r="K173" s="39"/>
    </row>
    <row r="174" ht="27.75" customHeight="1">
      <c r="C174" s="38"/>
      <c r="D174" s="39"/>
      <c r="E174" s="39"/>
      <c r="F174" s="40"/>
      <c r="G174" s="40"/>
      <c r="H174" s="41" t="str">
        <f t="shared" si="1"/>
        <v/>
      </c>
      <c r="I174" s="42" t="str">
        <f>IF(C174="","",IF(C174&gt;Configuracion!$D$9,"Fuera de período",IF(D174="","Sin ID",IF(OR(COUNTIFS($D$6:$D$205,D174,$C$6:$C$205,"&lt;="&amp;Configuracion!$D$9)&gt;1,J174&gt;1),"ID duplicado",IF(J174=0,"Pendiente",IF(COUNTIFS(Banco!$D$6:$D$205,D174,Banco!$H$6:$H$205,H174,Banco!$C$6:$C$205,"&lt;="&amp;Configuracion!$D$9)=1,"Conciliado","Revisar importe"))))))</f>
        <v/>
      </c>
      <c r="J174" s="42" t="str">
        <f>IF(C174="","",COUNTIFS(Banco!$D$6:$D$205,D174,Banco!$C$6:$C$205,"&lt;="&amp;Configuracion!$D$9))</f>
        <v/>
      </c>
      <c r="K174" s="39"/>
    </row>
    <row r="175" ht="27.75" customHeight="1">
      <c r="C175" s="38"/>
      <c r="D175" s="39"/>
      <c r="E175" s="39"/>
      <c r="F175" s="40"/>
      <c r="G175" s="40"/>
      <c r="H175" s="41" t="str">
        <f t="shared" si="1"/>
        <v/>
      </c>
      <c r="I175" s="42" t="str">
        <f>IF(C175="","",IF(C175&gt;Configuracion!$D$9,"Fuera de período",IF(D175="","Sin ID",IF(OR(COUNTIFS($D$6:$D$205,D175,$C$6:$C$205,"&lt;="&amp;Configuracion!$D$9)&gt;1,J175&gt;1),"ID duplicado",IF(J175=0,"Pendiente",IF(COUNTIFS(Banco!$D$6:$D$205,D175,Banco!$H$6:$H$205,H175,Banco!$C$6:$C$205,"&lt;="&amp;Configuracion!$D$9)=1,"Conciliado","Revisar importe"))))))</f>
        <v/>
      </c>
      <c r="J175" s="42" t="str">
        <f>IF(C175="","",COUNTIFS(Banco!$D$6:$D$205,D175,Banco!$C$6:$C$205,"&lt;="&amp;Configuracion!$D$9))</f>
        <v/>
      </c>
      <c r="K175" s="39"/>
    </row>
    <row r="176" ht="27.75" customHeight="1">
      <c r="C176" s="38"/>
      <c r="D176" s="39"/>
      <c r="E176" s="39"/>
      <c r="F176" s="40"/>
      <c r="G176" s="40"/>
      <c r="H176" s="41" t="str">
        <f t="shared" si="1"/>
        <v/>
      </c>
      <c r="I176" s="42" t="str">
        <f>IF(C176="","",IF(C176&gt;Configuracion!$D$9,"Fuera de período",IF(D176="","Sin ID",IF(OR(COUNTIFS($D$6:$D$205,D176,$C$6:$C$205,"&lt;="&amp;Configuracion!$D$9)&gt;1,J176&gt;1),"ID duplicado",IF(J176=0,"Pendiente",IF(COUNTIFS(Banco!$D$6:$D$205,D176,Banco!$H$6:$H$205,H176,Banco!$C$6:$C$205,"&lt;="&amp;Configuracion!$D$9)=1,"Conciliado","Revisar importe"))))))</f>
        <v/>
      </c>
      <c r="J176" s="42" t="str">
        <f>IF(C176="","",COUNTIFS(Banco!$D$6:$D$205,D176,Banco!$C$6:$C$205,"&lt;="&amp;Configuracion!$D$9))</f>
        <v/>
      </c>
      <c r="K176" s="39"/>
    </row>
    <row r="177" ht="27.75" customHeight="1">
      <c r="C177" s="38"/>
      <c r="D177" s="39"/>
      <c r="E177" s="39"/>
      <c r="F177" s="40"/>
      <c r="G177" s="40"/>
      <c r="H177" s="41" t="str">
        <f t="shared" si="1"/>
        <v/>
      </c>
      <c r="I177" s="42" t="str">
        <f>IF(C177="","",IF(C177&gt;Configuracion!$D$9,"Fuera de período",IF(D177="","Sin ID",IF(OR(COUNTIFS($D$6:$D$205,D177,$C$6:$C$205,"&lt;="&amp;Configuracion!$D$9)&gt;1,J177&gt;1),"ID duplicado",IF(J177=0,"Pendiente",IF(COUNTIFS(Banco!$D$6:$D$205,D177,Banco!$H$6:$H$205,H177,Banco!$C$6:$C$205,"&lt;="&amp;Configuracion!$D$9)=1,"Conciliado","Revisar importe"))))))</f>
        <v/>
      </c>
      <c r="J177" s="42" t="str">
        <f>IF(C177="","",COUNTIFS(Banco!$D$6:$D$205,D177,Banco!$C$6:$C$205,"&lt;="&amp;Configuracion!$D$9))</f>
        <v/>
      </c>
      <c r="K177" s="39"/>
    </row>
    <row r="178" ht="27.75" customHeight="1">
      <c r="C178" s="38"/>
      <c r="D178" s="39"/>
      <c r="E178" s="39"/>
      <c r="F178" s="40"/>
      <c r="G178" s="40"/>
      <c r="H178" s="41" t="str">
        <f t="shared" si="1"/>
        <v/>
      </c>
      <c r="I178" s="42" t="str">
        <f>IF(C178="","",IF(C178&gt;Configuracion!$D$9,"Fuera de período",IF(D178="","Sin ID",IF(OR(COUNTIFS($D$6:$D$205,D178,$C$6:$C$205,"&lt;="&amp;Configuracion!$D$9)&gt;1,J178&gt;1),"ID duplicado",IF(J178=0,"Pendiente",IF(COUNTIFS(Banco!$D$6:$D$205,D178,Banco!$H$6:$H$205,H178,Banco!$C$6:$C$205,"&lt;="&amp;Configuracion!$D$9)=1,"Conciliado","Revisar importe"))))))</f>
        <v/>
      </c>
      <c r="J178" s="42" t="str">
        <f>IF(C178="","",COUNTIFS(Banco!$D$6:$D$205,D178,Banco!$C$6:$C$205,"&lt;="&amp;Configuracion!$D$9))</f>
        <v/>
      </c>
      <c r="K178" s="39"/>
    </row>
    <row r="179" ht="27.75" customHeight="1">
      <c r="C179" s="38"/>
      <c r="D179" s="39"/>
      <c r="E179" s="39"/>
      <c r="F179" s="40"/>
      <c r="G179" s="40"/>
      <c r="H179" s="41" t="str">
        <f t="shared" si="1"/>
        <v/>
      </c>
      <c r="I179" s="42" t="str">
        <f>IF(C179="","",IF(C179&gt;Configuracion!$D$9,"Fuera de período",IF(D179="","Sin ID",IF(OR(COUNTIFS($D$6:$D$205,D179,$C$6:$C$205,"&lt;="&amp;Configuracion!$D$9)&gt;1,J179&gt;1),"ID duplicado",IF(J179=0,"Pendiente",IF(COUNTIFS(Banco!$D$6:$D$205,D179,Banco!$H$6:$H$205,H179,Banco!$C$6:$C$205,"&lt;="&amp;Configuracion!$D$9)=1,"Conciliado","Revisar importe"))))))</f>
        <v/>
      </c>
      <c r="J179" s="42" t="str">
        <f>IF(C179="","",COUNTIFS(Banco!$D$6:$D$205,D179,Banco!$C$6:$C$205,"&lt;="&amp;Configuracion!$D$9))</f>
        <v/>
      </c>
      <c r="K179" s="39"/>
    </row>
    <row r="180" ht="27.75" customHeight="1">
      <c r="C180" s="38"/>
      <c r="D180" s="39"/>
      <c r="E180" s="39"/>
      <c r="F180" s="40"/>
      <c r="G180" s="40"/>
      <c r="H180" s="41" t="str">
        <f t="shared" si="1"/>
        <v/>
      </c>
      <c r="I180" s="42" t="str">
        <f>IF(C180="","",IF(C180&gt;Configuracion!$D$9,"Fuera de período",IF(D180="","Sin ID",IF(OR(COUNTIFS($D$6:$D$205,D180,$C$6:$C$205,"&lt;="&amp;Configuracion!$D$9)&gt;1,J180&gt;1),"ID duplicado",IF(J180=0,"Pendiente",IF(COUNTIFS(Banco!$D$6:$D$205,D180,Banco!$H$6:$H$205,H180,Banco!$C$6:$C$205,"&lt;="&amp;Configuracion!$D$9)=1,"Conciliado","Revisar importe"))))))</f>
        <v/>
      </c>
      <c r="J180" s="42" t="str">
        <f>IF(C180="","",COUNTIFS(Banco!$D$6:$D$205,D180,Banco!$C$6:$C$205,"&lt;="&amp;Configuracion!$D$9))</f>
        <v/>
      </c>
      <c r="K180" s="39"/>
    </row>
    <row r="181" ht="27.75" customHeight="1">
      <c r="C181" s="38"/>
      <c r="D181" s="39"/>
      <c r="E181" s="39"/>
      <c r="F181" s="40"/>
      <c r="G181" s="40"/>
      <c r="H181" s="41" t="str">
        <f t="shared" si="1"/>
        <v/>
      </c>
      <c r="I181" s="42" t="str">
        <f>IF(C181="","",IF(C181&gt;Configuracion!$D$9,"Fuera de período",IF(D181="","Sin ID",IF(OR(COUNTIFS($D$6:$D$205,D181,$C$6:$C$205,"&lt;="&amp;Configuracion!$D$9)&gt;1,J181&gt;1),"ID duplicado",IF(J181=0,"Pendiente",IF(COUNTIFS(Banco!$D$6:$D$205,D181,Banco!$H$6:$H$205,H181,Banco!$C$6:$C$205,"&lt;="&amp;Configuracion!$D$9)=1,"Conciliado","Revisar importe"))))))</f>
        <v/>
      </c>
      <c r="J181" s="42" t="str">
        <f>IF(C181="","",COUNTIFS(Banco!$D$6:$D$205,D181,Banco!$C$6:$C$205,"&lt;="&amp;Configuracion!$D$9))</f>
        <v/>
      </c>
      <c r="K181" s="39"/>
    </row>
    <row r="182" ht="27.75" customHeight="1">
      <c r="C182" s="38"/>
      <c r="D182" s="39"/>
      <c r="E182" s="39"/>
      <c r="F182" s="40"/>
      <c r="G182" s="40"/>
      <c r="H182" s="41" t="str">
        <f t="shared" si="1"/>
        <v/>
      </c>
      <c r="I182" s="42" t="str">
        <f>IF(C182="","",IF(C182&gt;Configuracion!$D$9,"Fuera de período",IF(D182="","Sin ID",IF(OR(COUNTIFS($D$6:$D$205,D182,$C$6:$C$205,"&lt;="&amp;Configuracion!$D$9)&gt;1,J182&gt;1),"ID duplicado",IF(J182=0,"Pendiente",IF(COUNTIFS(Banco!$D$6:$D$205,D182,Banco!$H$6:$H$205,H182,Banco!$C$6:$C$205,"&lt;="&amp;Configuracion!$D$9)=1,"Conciliado","Revisar importe"))))))</f>
        <v/>
      </c>
      <c r="J182" s="42" t="str">
        <f>IF(C182="","",COUNTIFS(Banco!$D$6:$D$205,D182,Banco!$C$6:$C$205,"&lt;="&amp;Configuracion!$D$9))</f>
        <v/>
      </c>
      <c r="K182" s="39"/>
    </row>
    <row r="183" ht="27.75" customHeight="1">
      <c r="C183" s="38"/>
      <c r="D183" s="39"/>
      <c r="E183" s="39"/>
      <c r="F183" s="40"/>
      <c r="G183" s="40"/>
      <c r="H183" s="41" t="str">
        <f t="shared" si="1"/>
        <v/>
      </c>
      <c r="I183" s="42" t="str">
        <f>IF(C183="","",IF(C183&gt;Configuracion!$D$9,"Fuera de período",IF(D183="","Sin ID",IF(OR(COUNTIFS($D$6:$D$205,D183,$C$6:$C$205,"&lt;="&amp;Configuracion!$D$9)&gt;1,J183&gt;1),"ID duplicado",IF(J183=0,"Pendiente",IF(COUNTIFS(Banco!$D$6:$D$205,D183,Banco!$H$6:$H$205,H183,Banco!$C$6:$C$205,"&lt;="&amp;Configuracion!$D$9)=1,"Conciliado","Revisar importe"))))))</f>
        <v/>
      </c>
      <c r="J183" s="42" t="str">
        <f>IF(C183="","",COUNTIFS(Banco!$D$6:$D$205,D183,Banco!$C$6:$C$205,"&lt;="&amp;Configuracion!$D$9))</f>
        <v/>
      </c>
      <c r="K183" s="39"/>
    </row>
    <row r="184" ht="27.75" customHeight="1">
      <c r="C184" s="38"/>
      <c r="D184" s="39"/>
      <c r="E184" s="39"/>
      <c r="F184" s="40"/>
      <c r="G184" s="40"/>
      <c r="H184" s="41" t="str">
        <f t="shared" si="1"/>
        <v/>
      </c>
      <c r="I184" s="42" t="str">
        <f>IF(C184="","",IF(C184&gt;Configuracion!$D$9,"Fuera de período",IF(D184="","Sin ID",IF(OR(COUNTIFS($D$6:$D$205,D184,$C$6:$C$205,"&lt;="&amp;Configuracion!$D$9)&gt;1,J184&gt;1),"ID duplicado",IF(J184=0,"Pendiente",IF(COUNTIFS(Banco!$D$6:$D$205,D184,Banco!$H$6:$H$205,H184,Banco!$C$6:$C$205,"&lt;="&amp;Configuracion!$D$9)=1,"Conciliado","Revisar importe"))))))</f>
        <v/>
      </c>
      <c r="J184" s="42" t="str">
        <f>IF(C184="","",COUNTIFS(Banco!$D$6:$D$205,D184,Banco!$C$6:$C$205,"&lt;="&amp;Configuracion!$D$9))</f>
        <v/>
      </c>
      <c r="K184" s="39"/>
    </row>
    <row r="185" ht="27.75" customHeight="1">
      <c r="C185" s="38"/>
      <c r="D185" s="39"/>
      <c r="E185" s="39"/>
      <c r="F185" s="40"/>
      <c r="G185" s="40"/>
      <c r="H185" s="41" t="str">
        <f t="shared" si="1"/>
        <v/>
      </c>
      <c r="I185" s="42" t="str">
        <f>IF(C185="","",IF(C185&gt;Configuracion!$D$9,"Fuera de período",IF(D185="","Sin ID",IF(OR(COUNTIFS($D$6:$D$205,D185,$C$6:$C$205,"&lt;="&amp;Configuracion!$D$9)&gt;1,J185&gt;1),"ID duplicado",IF(J185=0,"Pendiente",IF(COUNTIFS(Banco!$D$6:$D$205,D185,Banco!$H$6:$H$205,H185,Banco!$C$6:$C$205,"&lt;="&amp;Configuracion!$D$9)=1,"Conciliado","Revisar importe"))))))</f>
        <v/>
      </c>
      <c r="J185" s="42" t="str">
        <f>IF(C185="","",COUNTIFS(Banco!$D$6:$D$205,D185,Banco!$C$6:$C$205,"&lt;="&amp;Configuracion!$D$9))</f>
        <v/>
      </c>
      <c r="K185" s="39"/>
    </row>
    <row r="186" ht="27.75" customHeight="1">
      <c r="C186" s="38"/>
      <c r="D186" s="39"/>
      <c r="E186" s="39"/>
      <c r="F186" s="40"/>
      <c r="G186" s="40"/>
      <c r="H186" s="41" t="str">
        <f t="shared" si="1"/>
        <v/>
      </c>
      <c r="I186" s="42" t="str">
        <f>IF(C186="","",IF(C186&gt;Configuracion!$D$9,"Fuera de período",IF(D186="","Sin ID",IF(OR(COUNTIFS($D$6:$D$205,D186,$C$6:$C$205,"&lt;="&amp;Configuracion!$D$9)&gt;1,J186&gt;1),"ID duplicado",IF(J186=0,"Pendiente",IF(COUNTIFS(Banco!$D$6:$D$205,D186,Banco!$H$6:$H$205,H186,Banco!$C$6:$C$205,"&lt;="&amp;Configuracion!$D$9)=1,"Conciliado","Revisar importe"))))))</f>
        <v/>
      </c>
      <c r="J186" s="42" t="str">
        <f>IF(C186="","",COUNTIFS(Banco!$D$6:$D$205,D186,Banco!$C$6:$C$205,"&lt;="&amp;Configuracion!$D$9))</f>
        <v/>
      </c>
      <c r="K186" s="39"/>
    </row>
    <row r="187" ht="27.75" customHeight="1">
      <c r="C187" s="38"/>
      <c r="D187" s="39"/>
      <c r="E187" s="39"/>
      <c r="F187" s="40"/>
      <c r="G187" s="40"/>
      <c r="H187" s="41" t="str">
        <f t="shared" si="1"/>
        <v/>
      </c>
      <c r="I187" s="42" t="str">
        <f>IF(C187="","",IF(C187&gt;Configuracion!$D$9,"Fuera de período",IF(D187="","Sin ID",IF(OR(COUNTIFS($D$6:$D$205,D187,$C$6:$C$205,"&lt;="&amp;Configuracion!$D$9)&gt;1,J187&gt;1),"ID duplicado",IF(J187=0,"Pendiente",IF(COUNTIFS(Banco!$D$6:$D$205,D187,Banco!$H$6:$H$205,H187,Banco!$C$6:$C$205,"&lt;="&amp;Configuracion!$D$9)=1,"Conciliado","Revisar importe"))))))</f>
        <v/>
      </c>
      <c r="J187" s="42" t="str">
        <f>IF(C187="","",COUNTIFS(Banco!$D$6:$D$205,D187,Banco!$C$6:$C$205,"&lt;="&amp;Configuracion!$D$9))</f>
        <v/>
      </c>
      <c r="K187" s="39"/>
    </row>
    <row r="188" ht="27.75" customHeight="1">
      <c r="C188" s="38"/>
      <c r="D188" s="39"/>
      <c r="E188" s="39"/>
      <c r="F188" s="40"/>
      <c r="G188" s="40"/>
      <c r="H188" s="41" t="str">
        <f t="shared" si="1"/>
        <v/>
      </c>
      <c r="I188" s="42" t="str">
        <f>IF(C188="","",IF(C188&gt;Configuracion!$D$9,"Fuera de período",IF(D188="","Sin ID",IF(OR(COUNTIFS($D$6:$D$205,D188,$C$6:$C$205,"&lt;="&amp;Configuracion!$D$9)&gt;1,J188&gt;1),"ID duplicado",IF(J188=0,"Pendiente",IF(COUNTIFS(Banco!$D$6:$D$205,D188,Banco!$H$6:$H$205,H188,Banco!$C$6:$C$205,"&lt;="&amp;Configuracion!$D$9)=1,"Conciliado","Revisar importe"))))))</f>
        <v/>
      </c>
      <c r="J188" s="42" t="str">
        <f>IF(C188="","",COUNTIFS(Banco!$D$6:$D$205,D188,Banco!$C$6:$C$205,"&lt;="&amp;Configuracion!$D$9))</f>
        <v/>
      </c>
      <c r="K188" s="39"/>
    </row>
    <row r="189" ht="27.75" customHeight="1">
      <c r="C189" s="38"/>
      <c r="D189" s="39"/>
      <c r="E189" s="39"/>
      <c r="F189" s="40"/>
      <c r="G189" s="40"/>
      <c r="H189" s="41" t="str">
        <f t="shared" si="1"/>
        <v/>
      </c>
      <c r="I189" s="42" t="str">
        <f>IF(C189="","",IF(C189&gt;Configuracion!$D$9,"Fuera de período",IF(D189="","Sin ID",IF(OR(COUNTIFS($D$6:$D$205,D189,$C$6:$C$205,"&lt;="&amp;Configuracion!$D$9)&gt;1,J189&gt;1),"ID duplicado",IF(J189=0,"Pendiente",IF(COUNTIFS(Banco!$D$6:$D$205,D189,Banco!$H$6:$H$205,H189,Banco!$C$6:$C$205,"&lt;="&amp;Configuracion!$D$9)=1,"Conciliado","Revisar importe"))))))</f>
        <v/>
      </c>
      <c r="J189" s="42" t="str">
        <f>IF(C189="","",COUNTIFS(Banco!$D$6:$D$205,D189,Banco!$C$6:$C$205,"&lt;="&amp;Configuracion!$D$9))</f>
        <v/>
      </c>
      <c r="K189" s="39"/>
    </row>
    <row r="190" ht="27.75" customHeight="1">
      <c r="C190" s="38"/>
      <c r="D190" s="39"/>
      <c r="E190" s="39"/>
      <c r="F190" s="40"/>
      <c r="G190" s="40"/>
      <c r="H190" s="41" t="str">
        <f t="shared" si="1"/>
        <v/>
      </c>
      <c r="I190" s="42" t="str">
        <f>IF(C190="","",IF(C190&gt;Configuracion!$D$9,"Fuera de período",IF(D190="","Sin ID",IF(OR(COUNTIFS($D$6:$D$205,D190,$C$6:$C$205,"&lt;="&amp;Configuracion!$D$9)&gt;1,J190&gt;1),"ID duplicado",IF(J190=0,"Pendiente",IF(COUNTIFS(Banco!$D$6:$D$205,D190,Banco!$H$6:$H$205,H190,Banco!$C$6:$C$205,"&lt;="&amp;Configuracion!$D$9)=1,"Conciliado","Revisar importe"))))))</f>
        <v/>
      </c>
      <c r="J190" s="42" t="str">
        <f>IF(C190="","",COUNTIFS(Banco!$D$6:$D$205,D190,Banco!$C$6:$C$205,"&lt;="&amp;Configuracion!$D$9))</f>
        <v/>
      </c>
      <c r="K190" s="39"/>
    </row>
    <row r="191" ht="27.75" customHeight="1">
      <c r="C191" s="38"/>
      <c r="D191" s="39"/>
      <c r="E191" s="39"/>
      <c r="F191" s="40"/>
      <c r="G191" s="40"/>
      <c r="H191" s="41" t="str">
        <f t="shared" si="1"/>
        <v/>
      </c>
      <c r="I191" s="42" t="str">
        <f>IF(C191="","",IF(C191&gt;Configuracion!$D$9,"Fuera de período",IF(D191="","Sin ID",IF(OR(COUNTIFS($D$6:$D$205,D191,$C$6:$C$205,"&lt;="&amp;Configuracion!$D$9)&gt;1,J191&gt;1),"ID duplicado",IF(J191=0,"Pendiente",IF(COUNTIFS(Banco!$D$6:$D$205,D191,Banco!$H$6:$H$205,H191,Banco!$C$6:$C$205,"&lt;="&amp;Configuracion!$D$9)=1,"Conciliado","Revisar importe"))))))</f>
        <v/>
      </c>
      <c r="J191" s="42" t="str">
        <f>IF(C191="","",COUNTIFS(Banco!$D$6:$D$205,D191,Banco!$C$6:$C$205,"&lt;="&amp;Configuracion!$D$9))</f>
        <v/>
      </c>
      <c r="K191" s="39"/>
    </row>
    <row r="192" ht="27.75" customHeight="1">
      <c r="C192" s="38"/>
      <c r="D192" s="39"/>
      <c r="E192" s="39"/>
      <c r="F192" s="40"/>
      <c r="G192" s="40"/>
      <c r="H192" s="41" t="str">
        <f t="shared" si="1"/>
        <v/>
      </c>
      <c r="I192" s="42" t="str">
        <f>IF(C192="","",IF(C192&gt;Configuracion!$D$9,"Fuera de período",IF(D192="","Sin ID",IF(OR(COUNTIFS($D$6:$D$205,D192,$C$6:$C$205,"&lt;="&amp;Configuracion!$D$9)&gt;1,J192&gt;1),"ID duplicado",IF(J192=0,"Pendiente",IF(COUNTIFS(Banco!$D$6:$D$205,D192,Banco!$H$6:$H$205,H192,Banco!$C$6:$C$205,"&lt;="&amp;Configuracion!$D$9)=1,"Conciliado","Revisar importe"))))))</f>
        <v/>
      </c>
      <c r="J192" s="42" t="str">
        <f>IF(C192="","",COUNTIFS(Banco!$D$6:$D$205,D192,Banco!$C$6:$C$205,"&lt;="&amp;Configuracion!$D$9))</f>
        <v/>
      </c>
      <c r="K192" s="39"/>
    </row>
    <row r="193" ht="27.75" customHeight="1">
      <c r="C193" s="38"/>
      <c r="D193" s="39"/>
      <c r="E193" s="39"/>
      <c r="F193" s="40"/>
      <c r="G193" s="40"/>
      <c r="H193" s="41" t="str">
        <f t="shared" si="1"/>
        <v/>
      </c>
      <c r="I193" s="42" t="str">
        <f>IF(C193="","",IF(C193&gt;Configuracion!$D$9,"Fuera de período",IF(D193="","Sin ID",IF(OR(COUNTIFS($D$6:$D$205,D193,$C$6:$C$205,"&lt;="&amp;Configuracion!$D$9)&gt;1,J193&gt;1),"ID duplicado",IF(J193=0,"Pendiente",IF(COUNTIFS(Banco!$D$6:$D$205,D193,Banco!$H$6:$H$205,H193,Banco!$C$6:$C$205,"&lt;="&amp;Configuracion!$D$9)=1,"Conciliado","Revisar importe"))))))</f>
        <v/>
      </c>
      <c r="J193" s="42" t="str">
        <f>IF(C193="","",COUNTIFS(Banco!$D$6:$D$205,D193,Banco!$C$6:$C$205,"&lt;="&amp;Configuracion!$D$9))</f>
        <v/>
      </c>
      <c r="K193" s="39"/>
    </row>
    <row r="194" ht="27.75" customHeight="1">
      <c r="C194" s="38"/>
      <c r="D194" s="39"/>
      <c r="E194" s="39"/>
      <c r="F194" s="40"/>
      <c r="G194" s="40"/>
      <c r="H194" s="41" t="str">
        <f t="shared" si="1"/>
        <v/>
      </c>
      <c r="I194" s="42" t="str">
        <f>IF(C194="","",IF(C194&gt;Configuracion!$D$9,"Fuera de período",IF(D194="","Sin ID",IF(OR(COUNTIFS($D$6:$D$205,D194,$C$6:$C$205,"&lt;="&amp;Configuracion!$D$9)&gt;1,J194&gt;1),"ID duplicado",IF(J194=0,"Pendiente",IF(COUNTIFS(Banco!$D$6:$D$205,D194,Banco!$H$6:$H$205,H194,Banco!$C$6:$C$205,"&lt;="&amp;Configuracion!$D$9)=1,"Conciliado","Revisar importe"))))))</f>
        <v/>
      </c>
      <c r="J194" s="42" t="str">
        <f>IF(C194="","",COUNTIFS(Banco!$D$6:$D$205,D194,Banco!$C$6:$C$205,"&lt;="&amp;Configuracion!$D$9))</f>
        <v/>
      </c>
      <c r="K194" s="39"/>
    </row>
    <row r="195" ht="27.75" customHeight="1">
      <c r="C195" s="38"/>
      <c r="D195" s="39"/>
      <c r="E195" s="39"/>
      <c r="F195" s="40"/>
      <c r="G195" s="40"/>
      <c r="H195" s="41" t="str">
        <f t="shared" si="1"/>
        <v/>
      </c>
      <c r="I195" s="42" t="str">
        <f>IF(C195="","",IF(C195&gt;Configuracion!$D$9,"Fuera de período",IF(D195="","Sin ID",IF(OR(COUNTIFS($D$6:$D$205,D195,$C$6:$C$205,"&lt;="&amp;Configuracion!$D$9)&gt;1,J195&gt;1),"ID duplicado",IF(J195=0,"Pendiente",IF(COUNTIFS(Banco!$D$6:$D$205,D195,Banco!$H$6:$H$205,H195,Banco!$C$6:$C$205,"&lt;="&amp;Configuracion!$D$9)=1,"Conciliado","Revisar importe"))))))</f>
        <v/>
      </c>
      <c r="J195" s="42" t="str">
        <f>IF(C195="","",COUNTIFS(Banco!$D$6:$D$205,D195,Banco!$C$6:$C$205,"&lt;="&amp;Configuracion!$D$9))</f>
        <v/>
      </c>
      <c r="K195" s="39"/>
    </row>
    <row r="196" ht="27.75" customHeight="1">
      <c r="C196" s="38"/>
      <c r="D196" s="39"/>
      <c r="E196" s="39"/>
      <c r="F196" s="40"/>
      <c r="G196" s="40"/>
      <c r="H196" s="41" t="str">
        <f t="shared" si="1"/>
        <v/>
      </c>
      <c r="I196" s="42" t="str">
        <f>IF(C196="","",IF(C196&gt;Configuracion!$D$9,"Fuera de período",IF(D196="","Sin ID",IF(OR(COUNTIFS($D$6:$D$205,D196,$C$6:$C$205,"&lt;="&amp;Configuracion!$D$9)&gt;1,J196&gt;1),"ID duplicado",IF(J196=0,"Pendiente",IF(COUNTIFS(Banco!$D$6:$D$205,D196,Banco!$H$6:$H$205,H196,Banco!$C$6:$C$205,"&lt;="&amp;Configuracion!$D$9)=1,"Conciliado","Revisar importe"))))))</f>
        <v/>
      </c>
      <c r="J196" s="42" t="str">
        <f>IF(C196="","",COUNTIFS(Banco!$D$6:$D$205,D196,Banco!$C$6:$C$205,"&lt;="&amp;Configuracion!$D$9))</f>
        <v/>
      </c>
      <c r="K196" s="39"/>
    </row>
    <row r="197" ht="27.75" customHeight="1">
      <c r="C197" s="38"/>
      <c r="D197" s="39"/>
      <c r="E197" s="39"/>
      <c r="F197" s="40"/>
      <c r="G197" s="40"/>
      <c r="H197" s="41" t="str">
        <f t="shared" si="1"/>
        <v/>
      </c>
      <c r="I197" s="42" t="str">
        <f>IF(C197="","",IF(C197&gt;Configuracion!$D$9,"Fuera de período",IF(D197="","Sin ID",IF(OR(COUNTIFS($D$6:$D$205,D197,$C$6:$C$205,"&lt;="&amp;Configuracion!$D$9)&gt;1,J197&gt;1),"ID duplicado",IF(J197=0,"Pendiente",IF(COUNTIFS(Banco!$D$6:$D$205,D197,Banco!$H$6:$H$205,H197,Banco!$C$6:$C$205,"&lt;="&amp;Configuracion!$D$9)=1,"Conciliado","Revisar importe"))))))</f>
        <v/>
      </c>
      <c r="J197" s="42" t="str">
        <f>IF(C197="","",COUNTIFS(Banco!$D$6:$D$205,D197,Banco!$C$6:$C$205,"&lt;="&amp;Configuracion!$D$9))</f>
        <v/>
      </c>
      <c r="K197" s="39"/>
    </row>
    <row r="198" ht="27.75" customHeight="1">
      <c r="C198" s="38"/>
      <c r="D198" s="39"/>
      <c r="E198" s="39"/>
      <c r="F198" s="40"/>
      <c r="G198" s="40"/>
      <c r="H198" s="41" t="str">
        <f t="shared" si="1"/>
        <v/>
      </c>
      <c r="I198" s="42" t="str">
        <f>IF(C198="","",IF(C198&gt;Configuracion!$D$9,"Fuera de período",IF(D198="","Sin ID",IF(OR(COUNTIFS($D$6:$D$205,D198,$C$6:$C$205,"&lt;="&amp;Configuracion!$D$9)&gt;1,J198&gt;1),"ID duplicado",IF(J198=0,"Pendiente",IF(COUNTIFS(Banco!$D$6:$D$205,D198,Banco!$H$6:$H$205,H198,Banco!$C$6:$C$205,"&lt;="&amp;Configuracion!$D$9)=1,"Conciliado","Revisar importe"))))))</f>
        <v/>
      </c>
      <c r="J198" s="42" t="str">
        <f>IF(C198="","",COUNTIFS(Banco!$D$6:$D$205,D198,Banco!$C$6:$C$205,"&lt;="&amp;Configuracion!$D$9))</f>
        <v/>
      </c>
      <c r="K198" s="39"/>
    </row>
    <row r="199" ht="27.75" customHeight="1">
      <c r="C199" s="38"/>
      <c r="D199" s="39"/>
      <c r="E199" s="39"/>
      <c r="F199" s="40"/>
      <c r="G199" s="40"/>
      <c r="H199" s="41" t="str">
        <f t="shared" si="1"/>
        <v/>
      </c>
      <c r="I199" s="42" t="str">
        <f>IF(C199="","",IF(C199&gt;Configuracion!$D$9,"Fuera de período",IF(D199="","Sin ID",IF(OR(COUNTIFS($D$6:$D$205,D199,$C$6:$C$205,"&lt;="&amp;Configuracion!$D$9)&gt;1,J199&gt;1),"ID duplicado",IF(J199=0,"Pendiente",IF(COUNTIFS(Banco!$D$6:$D$205,D199,Banco!$H$6:$H$205,H199,Banco!$C$6:$C$205,"&lt;="&amp;Configuracion!$D$9)=1,"Conciliado","Revisar importe"))))))</f>
        <v/>
      </c>
      <c r="J199" s="42" t="str">
        <f>IF(C199="","",COUNTIFS(Banco!$D$6:$D$205,D199,Banco!$C$6:$C$205,"&lt;="&amp;Configuracion!$D$9))</f>
        <v/>
      </c>
      <c r="K199" s="39"/>
    </row>
    <row r="200" ht="27.75" customHeight="1">
      <c r="C200" s="38"/>
      <c r="D200" s="39"/>
      <c r="E200" s="39"/>
      <c r="F200" s="40"/>
      <c r="G200" s="40"/>
      <c r="H200" s="41" t="str">
        <f t="shared" si="1"/>
        <v/>
      </c>
      <c r="I200" s="42" t="str">
        <f>IF(C200="","",IF(C200&gt;Configuracion!$D$9,"Fuera de período",IF(D200="","Sin ID",IF(OR(COUNTIFS($D$6:$D$205,D200,$C$6:$C$205,"&lt;="&amp;Configuracion!$D$9)&gt;1,J200&gt;1),"ID duplicado",IF(J200=0,"Pendiente",IF(COUNTIFS(Banco!$D$6:$D$205,D200,Banco!$H$6:$H$205,H200,Banco!$C$6:$C$205,"&lt;="&amp;Configuracion!$D$9)=1,"Conciliado","Revisar importe"))))))</f>
        <v/>
      </c>
      <c r="J200" s="42" t="str">
        <f>IF(C200="","",COUNTIFS(Banco!$D$6:$D$205,D200,Banco!$C$6:$C$205,"&lt;="&amp;Configuracion!$D$9))</f>
        <v/>
      </c>
      <c r="K200" s="39"/>
    </row>
    <row r="201" ht="27.75" customHeight="1">
      <c r="C201" s="38"/>
      <c r="D201" s="39"/>
      <c r="E201" s="39"/>
      <c r="F201" s="40"/>
      <c r="G201" s="40"/>
      <c r="H201" s="41" t="str">
        <f t="shared" si="1"/>
        <v/>
      </c>
      <c r="I201" s="42" t="str">
        <f>IF(C201="","",IF(C201&gt;Configuracion!$D$9,"Fuera de período",IF(D201="","Sin ID",IF(OR(COUNTIFS($D$6:$D$205,D201,$C$6:$C$205,"&lt;="&amp;Configuracion!$D$9)&gt;1,J201&gt;1),"ID duplicado",IF(J201=0,"Pendiente",IF(COUNTIFS(Banco!$D$6:$D$205,D201,Banco!$H$6:$H$205,H201,Banco!$C$6:$C$205,"&lt;="&amp;Configuracion!$D$9)=1,"Conciliado","Revisar importe"))))))</f>
        <v/>
      </c>
      <c r="J201" s="42" t="str">
        <f>IF(C201="","",COUNTIFS(Banco!$D$6:$D$205,D201,Banco!$C$6:$C$205,"&lt;="&amp;Configuracion!$D$9))</f>
        <v/>
      </c>
      <c r="K201" s="39"/>
    </row>
    <row r="202" ht="27.75" customHeight="1">
      <c r="C202" s="38"/>
      <c r="D202" s="39"/>
      <c r="E202" s="39"/>
      <c r="F202" s="40"/>
      <c r="G202" s="40"/>
      <c r="H202" s="41" t="str">
        <f t="shared" si="1"/>
        <v/>
      </c>
      <c r="I202" s="42" t="str">
        <f>IF(C202="","",IF(C202&gt;Configuracion!$D$9,"Fuera de período",IF(D202="","Sin ID",IF(OR(COUNTIFS($D$6:$D$205,D202,$C$6:$C$205,"&lt;="&amp;Configuracion!$D$9)&gt;1,J202&gt;1),"ID duplicado",IF(J202=0,"Pendiente",IF(COUNTIFS(Banco!$D$6:$D$205,D202,Banco!$H$6:$H$205,H202,Banco!$C$6:$C$205,"&lt;="&amp;Configuracion!$D$9)=1,"Conciliado","Revisar importe"))))))</f>
        <v/>
      </c>
      <c r="J202" s="42" t="str">
        <f>IF(C202="","",COUNTIFS(Banco!$D$6:$D$205,D202,Banco!$C$6:$C$205,"&lt;="&amp;Configuracion!$D$9))</f>
        <v/>
      </c>
      <c r="K202" s="39"/>
    </row>
    <row r="203" ht="27.75" customHeight="1">
      <c r="C203" s="38"/>
      <c r="D203" s="39"/>
      <c r="E203" s="39"/>
      <c r="F203" s="40"/>
      <c r="G203" s="40"/>
      <c r="H203" s="41" t="str">
        <f t="shared" si="1"/>
        <v/>
      </c>
      <c r="I203" s="42" t="str">
        <f>IF(C203="","",IF(C203&gt;Configuracion!$D$9,"Fuera de período",IF(D203="","Sin ID",IF(OR(COUNTIFS($D$6:$D$205,D203,$C$6:$C$205,"&lt;="&amp;Configuracion!$D$9)&gt;1,J203&gt;1),"ID duplicado",IF(J203=0,"Pendiente",IF(COUNTIFS(Banco!$D$6:$D$205,D203,Banco!$H$6:$H$205,H203,Banco!$C$6:$C$205,"&lt;="&amp;Configuracion!$D$9)=1,"Conciliado","Revisar importe"))))))</f>
        <v/>
      </c>
      <c r="J203" s="42" t="str">
        <f>IF(C203="","",COUNTIFS(Banco!$D$6:$D$205,D203,Banco!$C$6:$C$205,"&lt;="&amp;Configuracion!$D$9))</f>
        <v/>
      </c>
      <c r="K203" s="39"/>
    </row>
    <row r="204" ht="27.75" customHeight="1">
      <c r="C204" s="38"/>
      <c r="D204" s="39"/>
      <c r="E204" s="39"/>
      <c r="F204" s="40"/>
      <c r="G204" s="40"/>
      <c r="H204" s="41" t="str">
        <f t="shared" si="1"/>
        <v/>
      </c>
      <c r="I204" s="42" t="str">
        <f>IF(C204="","",IF(C204&gt;Configuracion!$D$9,"Fuera de período",IF(D204="","Sin ID",IF(OR(COUNTIFS($D$6:$D$205,D204,$C$6:$C$205,"&lt;="&amp;Configuracion!$D$9)&gt;1,J204&gt;1),"ID duplicado",IF(J204=0,"Pendiente",IF(COUNTIFS(Banco!$D$6:$D$205,D204,Banco!$H$6:$H$205,H204,Banco!$C$6:$C$205,"&lt;="&amp;Configuracion!$D$9)=1,"Conciliado","Revisar importe"))))))</f>
        <v/>
      </c>
      <c r="J204" s="42" t="str">
        <f>IF(C204="","",COUNTIFS(Banco!$D$6:$D$205,D204,Banco!$C$6:$C$205,"&lt;="&amp;Configuracion!$D$9))</f>
        <v/>
      </c>
      <c r="K204" s="39"/>
    </row>
    <row r="205" ht="27.75" customHeight="1">
      <c r="C205" s="38"/>
      <c r="D205" s="39"/>
      <c r="E205" s="39"/>
      <c r="F205" s="40"/>
      <c r="G205" s="40"/>
      <c r="H205" s="41" t="str">
        <f t="shared" si="1"/>
        <v/>
      </c>
      <c r="I205" s="42" t="str">
        <f>IF(C205="","",IF(C205&gt;Configuracion!$D$9,"Fuera de período",IF(D205="","Sin ID",IF(OR(COUNTIFS($D$6:$D$205,D205,$C$6:$C$205,"&lt;="&amp;Configuracion!$D$9)&gt;1,J205&gt;1),"ID duplicado",IF(J205=0,"Pendiente",IF(COUNTIFS(Banco!$D$6:$D$205,D205,Banco!$H$6:$H$205,H205,Banco!$C$6:$C$205,"&lt;="&amp;Configuracion!$D$9)=1,"Conciliado","Revisar importe"))))))</f>
        <v/>
      </c>
      <c r="J205" s="42" t="str">
        <f>IF(C205="","",COUNTIFS(Banco!$D$6:$D$205,D205,Banco!$C$6:$C$205,"&lt;="&amp;Configuracion!$D$9))</f>
        <v/>
      </c>
      <c r="K205" s="39"/>
    </row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I6:I205">
    <cfRule type="containsText" dxfId="0" priority="1" operator="containsText" text="Revisar">
      <formula>NOT(ISERROR(SEARCH(("Revisar"),(I6))))</formula>
    </cfRule>
  </conditionalFormatting>
  <conditionalFormatting sqref="I6:I205">
    <cfRule type="containsText" dxfId="1" priority="2" operator="containsText" text="Pendiente">
      <formula>NOT(ISERROR(SEARCH(("Pendiente"),(I6))))</formula>
    </cfRule>
  </conditionalFormatting>
  <dataValidations>
    <dataValidation type="decimal" operator="greaterThanOrEqual" allowBlank="1" showErrorMessage="1" sqref="F6:G205">
      <formula1>0.0</formula1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3.0"/>
    <col customWidth="1" min="4" max="5" width="18.0"/>
    <col customWidth="1" min="6" max="6" width="45.0"/>
    <col customWidth="1" min="7" max="10" width="18.0"/>
    <col customWidth="1" min="11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4.75" customHeight="1">
      <c r="A2" s="1"/>
      <c r="B2" s="1"/>
      <c r="C2" s="2" t="s">
        <v>56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</row>
    <row r="4" ht="28.5" customHeight="1">
      <c r="A4" s="1"/>
      <c r="B4" s="1"/>
      <c r="C4" s="4" t="s">
        <v>57</v>
      </c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</row>
    <row r="5" ht="2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ht="24.75" customHeight="1">
      <c r="A6" s="1"/>
      <c r="B6" s="1"/>
      <c r="C6" s="1" t="s">
        <v>58</v>
      </c>
      <c r="D6" s="24" t="s">
        <v>59</v>
      </c>
      <c r="K6" s="1"/>
      <c r="L6" s="1"/>
      <c r="M6" s="1"/>
      <c r="N6" s="1"/>
      <c r="O6" s="1"/>
      <c r="P6" s="1"/>
      <c r="Q6" s="1"/>
    </row>
    <row r="7" ht="24.75" customHeight="1">
      <c r="A7" s="1"/>
      <c r="B7" s="1"/>
      <c r="C7" s="1"/>
      <c r="K7" s="1"/>
      <c r="L7" s="1"/>
      <c r="M7" s="1"/>
      <c r="N7" s="1"/>
      <c r="O7" s="1"/>
      <c r="P7" s="1"/>
      <c r="Q7" s="1"/>
    </row>
    <row r="8" ht="24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ht="24.75" customHeight="1">
      <c r="A9" s="1"/>
      <c r="B9" s="1"/>
      <c r="C9" s="1" t="s">
        <v>60</v>
      </c>
      <c r="D9" s="24" t="s">
        <v>61</v>
      </c>
      <c r="K9" s="1"/>
      <c r="L9" s="1"/>
      <c r="M9" s="1"/>
      <c r="N9" s="1"/>
      <c r="O9" s="1"/>
      <c r="P9" s="1"/>
      <c r="Q9" s="1"/>
    </row>
    <row r="10" ht="24.75" customHeight="1">
      <c r="A10" s="1"/>
      <c r="B10" s="1"/>
      <c r="C10" s="1"/>
      <c r="K10" s="1"/>
      <c r="L10" s="1"/>
      <c r="M10" s="1"/>
      <c r="N10" s="1"/>
      <c r="O10" s="1"/>
      <c r="P10" s="1"/>
      <c r="Q10" s="1"/>
    </row>
    <row r="11" ht="24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24.75" customHeight="1">
      <c r="A12" s="1"/>
      <c r="B12" s="1"/>
      <c r="C12" s="1" t="s">
        <v>62</v>
      </c>
      <c r="D12" s="24" t="s">
        <v>63</v>
      </c>
      <c r="K12" s="1"/>
      <c r="L12" s="1"/>
      <c r="M12" s="1"/>
      <c r="N12" s="1"/>
      <c r="O12" s="1"/>
      <c r="P12" s="1"/>
      <c r="Q12" s="1"/>
    </row>
    <row r="13" ht="24.75" customHeight="1">
      <c r="A13" s="1"/>
      <c r="B13" s="1"/>
      <c r="C13" s="1"/>
      <c r="K13" s="1"/>
      <c r="L13" s="1"/>
      <c r="M13" s="1"/>
      <c r="N13" s="1"/>
      <c r="O13" s="1"/>
      <c r="P13" s="1"/>
      <c r="Q13" s="1"/>
    </row>
    <row r="14" ht="24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24.75" customHeight="1">
      <c r="A15" s="1"/>
      <c r="B15" s="1"/>
      <c r="C15" s="1" t="s">
        <v>64</v>
      </c>
      <c r="D15" s="24" t="s">
        <v>65</v>
      </c>
      <c r="K15" s="1"/>
      <c r="L15" s="1"/>
      <c r="M15" s="1"/>
      <c r="N15" s="1"/>
      <c r="O15" s="1"/>
      <c r="P15" s="1"/>
      <c r="Q15" s="1"/>
    </row>
    <row r="16" ht="24.75" customHeight="1">
      <c r="A16" s="1"/>
      <c r="B16" s="1"/>
      <c r="C16" s="1"/>
      <c r="K16" s="1"/>
      <c r="L16" s="1"/>
      <c r="M16" s="1"/>
      <c r="N16" s="1"/>
      <c r="O16" s="1"/>
      <c r="P16" s="1"/>
      <c r="Q16" s="1"/>
    </row>
    <row r="17" ht="24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24.75" customHeight="1">
      <c r="A18" s="1"/>
      <c r="B18" s="1"/>
      <c r="C18" s="1" t="s">
        <v>66</v>
      </c>
      <c r="D18" s="24" t="s">
        <v>67</v>
      </c>
      <c r="K18" s="1"/>
      <c r="L18" s="1"/>
      <c r="M18" s="1"/>
      <c r="N18" s="1"/>
      <c r="O18" s="1"/>
      <c r="P18" s="1"/>
      <c r="Q18" s="1"/>
    </row>
    <row r="19" ht="24.75" customHeight="1">
      <c r="A19" s="1"/>
      <c r="B19" s="1"/>
      <c r="C19" s="1"/>
      <c r="K19" s="1"/>
      <c r="L19" s="1"/>
      <c r="M19" s="1"/>
      <c r="N19" s="1"/>
      <c r="O19" s="1"/>
      <c r="P19" s="1"/>
      <c r="Q19" s="1"/>
    </row>
    <row r="20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ht="24.75" customHeight="1">
      <c r="A21" s="1"/>
      <c r="B21" s="1"/>
      <c r="C21" s="1" t="s">
        <v>68</v>
      </c>
      <c r="D21" s="24" t="s">
        <v>69</v>
      </c>
      <c r="K21" s="1"/>
      <c r="L21" s="1"/>
      <c r="M21" s="1"/>
      <c r="N21" s="1"/>
      <c r="O21" s="1"/>
      <c r="P21" s="1"/>
      <c r="Q21" s="1"/>
    </row>
    <row r="22" ht="24.75" customHeight="1">
      <c r="A22" s="1"/>
      <c r="B22" s="1"/>
      <c r="C22" s="1"/>
      <c r="K22" s="1"/>
      <c r="L22" s="1"/>
      <c r="M22" s="1"/>
      <c r="N22" s="1"/>
      <c r="O22" s="1"/>
      <c r="P22" s="1"/>
      <c r="Q22" s="1"/>
    </row>
    <row r="23" ht="24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ht="24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ht="28.5" customHeight="1">
      <c r="A26" s="1"/>
      <c r="B26" s="1"/>
      <c r="C26" s="4" t="s">
        <v>70</v>
      </c>
      <c r="D26" s="4"/>
      <c r="E26" s="4"/>
      <c r="F26" s="4"/>
      <c r="G26" s="4"/>
      <c r="H26" s="4"/>
      <c r="I26" s="4"/>
      <c r="J26" s="4"/>
      <c r="K26" s="1"/>
      <c r="L26" s="1"/>
      <c r="M26" s="1"/>
      <c r="N26" s="1"/>
      <c r="O26" s="1"/>
      <c r="P26" s="1"/>
      <c r="Q26" s="1"/>
    </row>
    <row r="27" ht="42.0" customHeight="1">
      <c r="A27" s="1"/>
      <c r="B27" s="1"/>
      <c r="C27" s="6" t="s">
        <v>71</v>
      </c>
      <c r="D27" s="6" t="s">
        <v>72</v>
      </c>
      <c r="E27" s="6" t="s">
        <v>51</v>
      </c>
      <c r="F27" s="6" t="s">
        <v>73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ht="39.75" customHeight="1">
      <c r="A28" s="1"/>
      <c r="B28" s="1"/>
      <c r="C28" s="24" t="s">
        <v>74</v>
      </c>
      <c r="D28" s="35">
        <f>Conciliacion!D9</f>
        <v>0</v>
      </c>
      <c r="E28" s="24" t="str">
        <f t="shared" ref="E28:E32" si="1">IF(ABS(D28)&lt;0.01,"OK","Revisar")</f>
        <v>OK</v>
      </c>
      <c r="F28" s="24" t="s">
        <v>75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ht="39.75" customHeight="1">
      <c r="A29" s="1"/>
      <c r="B29" s="1"/>
      <c r="C29" s="24" t="s">
        <v>76</v>
      </c>
      <c r="D29" s="35">
        <f>COUNTIF(Banco!F6:G205,"&lt;0")+COUNTIF(Libros!F6:G205,"&lt;0")</f>
        <v>0</v>
      </c>
      <c r="E29" s="24" t="str">
        <f t="shared" si="1"/>
        <v>OK</v>
      </c>
      <c r="F29" s="24" t="s">
        <v>77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ht="39.75" customHeight="1">
      <c r="A30" s="1"/>
      <c r="B30" s="1"/>
      <c r="C30" s="24" t="s">
        <v>78</v>
      </c>
      <c r="D30" s="35">
        <f>COUNTIFS(Banco!F6:F205,"&gt;0",Banco!G6:G205,"&gt;0")+COUNTIFS(Libros!F6:F205,"&gt;0",Libros!G6:G205,"&gt;0")</f>
        <v>0</v>
      </c>
      <c r="E30" s="24" t="str">
        <f t="shared" si="1"/>
        <v>OK</v>
      </c>
      <c r="F30" s="24" t="s">
        <v>80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ht="39.75" customHeight="1">
      <c r="A31" s="1"/>
      <c r="B31" s="1"/>
      <c r="C31" s="24" t="s">
        <v>82</v>
      </c>
      <c r="D31" s="35">
        <f>IF(Configuracion!D9&lt;Configuracion!D6,1,0)</f>
        <v>0</v>
      </c>
      <c r="E31" s="24" t="str">
        <f t="shared" si="1"/>
        <v>OK</v>
      </c>
      <c r="F31" s="24" t="s">
        <v>83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ht="39.75" customHeight="1">
      <c r="A32" s="1"/>
      <c r="B32" s="1"/>
      <c r="C32" s="24" t="s">
        <v>84</v>
      </c>
      <c r="D32" s="35">
        <f>COUNTIFS(Banco!C6:C205,"",Banco!F6:F205,"&gt;0")+COUNTIFS(Banco!C6:C205,"",Banco!G6:G205,"&gt;0")+COUNTIFS(Libros!C6:C205,"",Libros!F6:F205,"&gt;0")+COUNTIFS(Libros!C6:C205,"",Libros!G6:G205,"&gt;0")</f>
        <v>0</v>
      </c>
      <c r="E32" s="24" t="str">
        <f t="shared" si="1"/>
        <v>OK</v>
      </c>
      <c r="F32" s="24" t="s">
        <v>85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D6:J7"/>
    <mergeCell ref="D9:J10"/>
    <mergeCell ref="D12:J13"/>
    <mergeCell ref="D15:J16"/>
    <mergeCell ref="D18:J19"/>
    <mergeCell ref="D21:J22"/>
  </mergeCells>
  <printOptions/>
  <pageMargins bottom="0.75" footer="0.0" header="0.0" left="0.7" right="0.7" top="0.75"/>
  <pageSetup orientation="landscape"/>
  <drawing r:id="rId1"/>
</worksheet>
</file>